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1815" windowWidth="15360" windowHeight="8325" tabRatio="925" activeTab="2"/>
  </bookViews>
  <sheets>
    <sheet name="合計" sheetId="1" r:id="rId1"/>
    <sheet name="start1" sheetId="2" r:id="rId2"/>
    <sheet name="end1" sheetId="3" r:id="rId3"/>
    <sheet name="start2" sheetId="4" r:id="rId4"/>
    <sheet name="end2" sheetId="5" r:id="rId5"/>
  </sheets>
  <definedNames>
    <definedName name="_xlnm.Print_Area" localSheetId="0">'合計'!$A$1:$S$34</definedName>
  </definedNames>
  <calcPr fullCalcOnLoad="1"/>
</workbook>
</file>

<file path=xl/sharedStrings.xml><?xml version="1.0" encoding="utf-8"?>
<sst xmlns="http://schemas.openxmlformats.org/spreadsheetml/2006/main" count="128" uniqueCount="50">
  <si>
    <t>NAME</t>
  </si>
  <si>
    <t>G</t>
  </si>
  <si>
    <t>A</t>
  </si>
  <si>
    <t>TOTAL</t>
  </si>
  <si>
    <t>A</t>
  </si>
  <si>
    <t>GP</t>
  </si>
  <si>
    <t>現在</t>
  </si>
  <si>
    <t>TOTAL</t>
  </si>
  <si>
    <t>1st STAGE</t>
  </si>
  <si>
    <t>2nd STAGE</t>
  </si>
  <si>
    <t>GP</t>
  </si>
  <si>
    <t>SSG</t>
  </si>
  <si>
    <t>AVG</t>
  </si>
  <si>
    <t>SSG</t>
  </si>
  <si>
    <t>AVG</t>
  </si>
  <si>
    <t>PLAYERS</t>
  </si>
  <si>
    <t>GP</t>
  </si>
  <si>
    <t>No.</t>
  </si>
  <si>
    <t>GOALIES</t>
  </si>
  <si>
    <t>Goal</t>
  </si>
  <si>
    <t>Save</t>
  </si>
  <si>
    <t>SOG</t>
  </si>
  <si>
    <t>TIME</t>
  </si>
  <si>
    <t>No.</t>
  </si>
  <si>
    <t>Pts.</t>
  </si>
  <si>
    <t>PIM</t>
  </si>
  <si>
    <t>Goal</t>
  </si>
  <si>
    <t>Save</t>
  </si>
  <si>
    <t>SOG</t>
  </si>
  <si>
    <t>No.</t>
  </si>
  <si>
    <t>PIM</t>
  </si>
  <si>
    <t>Pts.</t>
  </si>
  <si>
    <t>TIME</t>
  </si>
  <si>
    <t>ver.3.02</t>
  </si>
  <si>
    <t>東尾　晃寛</t>
  </si>
  <si>
    <t>太田　大介</t>
  </si>
  <si>
    <t>山口　　望</t>
  </si>
  <si>
    <t>井藤　良幸</t>
  </si>
  <si>
    <t>口野　仁史</t>
  </si>
  <si>
    <t>青山　彰吾</t>
  </si>
  <si>
    <t>早田　隆成</t>
  </si>
  <si>
    <t>石川　金吾</t>
  </si>
  <si>
    <t>山本　大一</t>
  </si>
  <si>
    <t>川上　裕之</t>
  </si>
  <si>
    <t>峯田　大輔</t>
  </si>
  <si>
    <t>井藤　栄二</t>
  </si>
  <si>
    <t>福西　一馬</t>
  </si>
  <si>
    <t>矢田　　基</t>
  </si>
  <si>
    <t>長岡　真平</t>
  </si>
  <si>
    <t>第43回 全関西アイスホッケーリーグ戦 個人成績 【Aチーム】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</si>
</sst>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_);[Red]\(0.00\)"/>
    <numFmt numFmtId="181" formatCode="#,##0.00_ "/>
    <numFmt numFmtId="182" formatCode="0.0%"/>
    <numFmt numFmtId="183" formatCode="0.000000"/>
    <numFmt numFmtId="184" formatCode="0.00000"/>
    <numFmt numFmtId="185" formatCode="0.0000"/>
    <numFmt numFmtId="186" formatCode="0.000"/>
    <numFmt numFmtId="187" formatCode="0_);[Red]\(0\)"/>
    <numFmt numFmtId="188" formatCode="h:mm;@"/>
    <numFmt numFmtId="189" formatCode="0_ "/>
    <numFmt numFmtId="190" formatCode="yyyy&quot;年&quot;m&quot;月&quot;d&quot;日&quot;;@"/>
    <numFmt numFmtId="191" formatCode="#,##0_ "/>
    <numFmt numFmtId="192" formatCode="#,##0_);[Red]\(#,##0\)"/>
    <numFmt numFmtId="193" formatCode="#,##0.00_);[Red]\(#,##0.00\)"/>
    <numFmt numFmtId="194" formatCode="[&lt;=999]000;[&lt;=9999]000\-00;000\-0000"/>
    <numFmt numFmtId="195" formatCode="[ss]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4"/>
      <name val="HGSｺﾞｼｯｸM"/>
      <family val="3"/>
    </font>
    <font>
      <b/>
      <sz val="11"/>
      <name val="HGSｺﾞｼｯｸM"/>
      <family val="3"/>
    </font>
    <font>
      <sz val="10"/>
      <name val="HGSｺﾞｼｯｸM"/>
      <family val="3"/>
    </font>
    <font>
      <sz val="7.5"/>
      <color indexed="8"/>
      <name val="HGSｺﾞｼｯｸM"/>
      <family val="3"/>
    </font>
    <font>
      <b/>
      <sz val="11"/>
      <color indexed="8"/>
      <name val="HGSｺﾞｼｯｸM"/>
      <family val="3"/>
    </font>
    <font>
      <b/>
      <sz val="7.5"/>
      <name val="HGSｺﾞｼｯｸM"/>
      <family val="3"/>
    </font>
    <font>
      <sz val="9"/>
      <name val="HGSｺﾞｼｯｸM"/>
      <family val="3"/>
    </font>
    <font>
      <sz val="11"/>
      <color indexed="8"/>
      <name val="HGSｺﾞｼｯｸM"/>
      <family val="3"/>
    </font>
    <font>
      <b/>
      <sz val="7.5"/>
      <color indexed="8"/>
      <name val="HGSｺﾞｼｯｸM"/>
      <family val="3"/>
    </font>
    <font>
      <sz val="7.5"/>
      <name val="HGSｺﾞｼｯｸM"/>
      <family val="3"/>
    </font>
    <font>
      <b/>
      <sz val="11"/>
      <color indexed="9"/>
      <name val="HGSｺﾞｼｯｸM"/>
      <family val="3"/>
    </font>
    <font>
      <b/>
      <sz val="9"/>
      <name val="HGSｺﾞｼｯｸM"/>
      <family val="3"/>
    </font>
    <font>
      <b/>
      <sz val="9"/>
      <color indexed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 diagonalDown="1"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  <diagonal style="thin">
        <color indexed="12"/>
      </diagonal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 diagonalDown="1">
      <left style="double">
        <color indexed="12"/>
      </left>
      <right style="thin">
        <color indexed="12"/>
      </right>
      <top>
        <color indexed="63"/>
      </top>
      <bottom style="medium">
        <color indexed="12"/>
      </bottom>
      <diagonal style="thin">
        <color indexed="12"/>
      </diagonal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 diagonalDown="1">
      <left style="medium">
        <color indexed="12"/>
      </left>
      <right style="thin">
        <color indexed="12"/>
      </right>
      <top style="thin">
        <color indexed="12"/>
      </top>
      <bottom>
        <color indexed="63"/>
      </bottom>
      <diagonal style="thin">
        <color indexed="12"/>
      </diagonal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 diagonalDown="1">
      <left style="double">
        <color indexed="12"/>
      </left>
      <right style="thin">
        <color indexed="12"/>
      </right>
      <top style="thin">
        <color indexed="12"/>
      </top>
      <bottom>
        <color indexed="63"/>
      </bottom>
      <diagonal style="thin">
        <color indexed="12"/>
      </diagonal>
    </border>
    <border>
      <left style="thin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hair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hair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33" borderId="0" xfId="0" applyFont="1" applyFill="1" applyAlignment="1">
      <alignment/>
    </xf>
    <xf numFmtId="182" fontId="10" fillId="33" borderId="10" xfId="0" applyNumberFormat="1" applyFont="1" applyFill="1" applyBorder="1" applyAlignment="1">
      <alignment horizontal="center" wrapText="1"/>
    </xf>
    <xf numFmtId="182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2" fontId="10" fillId="33" borderId="12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182" fontId="2" fillId="0" borderId="12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2" fillId="0" borderId="14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6" fontId="2" fillId="0" borderId="0" xfId="57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13" fillId="34" borderId="19" xfId="0" applyFont="1" applyFill="1" applyBorder="1" applyAlignment="1">
      <alignment horizontal="center" wrapText="1"/>
    </xf>
    <xf numFmtId="0" fontId="13" fillId="34" borderId="20" xfId="0" applyFont="1" applyFill="1" applyBorder="1" applyAlignment="1">
      <alignment horizontal="center" wrapText="1"/>
    </xf>
    <xf numFmtId="46" fontId="13" fillId="34" borderId="21" xfId="0" applyNumberFormat="1" applyFont="1" applyFill="1" applyBorder="1" applyAlignment="1">
      <alignment horizontal="center" wrapText="1"/>
    </xf>
    <xf numFmtId="0" fontId="13" fillId="34" borderId="22" xfId="0" applyFont="1" applyFill="1" applyBorder="1" applyAlignment="1">
      <alignment horizontal="center" wrapText="1"/>
    </xf>
    <xf numFmtId="0" fontId="13" fillId="34" borderId="23" xfId="0" applyFont="1" applyFill="1" applyBorder="1" applyAlignment="1">
      <alignment horizontal="center" wrapText="1"/>
    </xf>
    <xf numFmtId="0" fontId="13" fillId="34" borderId="24" xfId="0" applyFont="1" applyFill="1" applyBorder="1" applyAlignment="1">
      <alignment horizontal="center" wrapText="1"/>
    </xf>
    <xf numFmtId="46" fontId="13" fillId="34" borderId="24" xfId="0" applyNumberFormat="1" applyFont="1" applyFill="1" applyBorder="1" applyAlignment="1">
      <alignment horizontal="center" wrapText="1"/>
    </xf>
    <xf numFmtId="0" fontId="13" fillId="34" borderId="25" xfId="0" applyFont="1" applyFill="1" applyBorder="1" applyAlignment="1">
      <alignment horizontal="center" wrapText="1"/>
    </xf>
    <xf numFmtId="0" fontId="13" fillId="34" borderId="26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4" fillId="0" borderId="27" xfId="60" applyFont="1" applyFill="1" applyBorder="1" applyAlignment="1">
      <alignment horizontal="center"/>
      <protection/>
    </xf>
    <xf numFmtId="187" fontId="10" fillId="0" borderId="28" xfId="0" applyNumberFormat="1" applyFont="1" applyFill="1" applyBorder="1" applyAlignment="1">
      <alignment horizontal="center" wrapText="1"/>
    </xf>
    <xf numFmtId="187" fontId="10" fillId="0" borderId="15" xfId="0" applyNumberFormat="1" applyFont="1" applyFill="1" applyBorder="1" applyAlignment="1">
      <alignment horizontal="center" wrapText="1"/>
    </xf>
    <xf numFmtId="45" fontId="10" fillId="0" borderId="15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87" fontId="2" fillId="0" borderId="28" xfId="0" applyNumberFormat="1" applyFont="1" applyFill="1" applyBorder="1" applyAlignment="1">
      <alignment horizontal="center" wrapText="1"/>
    </xf>
    <xf numFmtId="187" fontId="2" fillId="0" borderId="15" xfId="0" applyNumberFormat="1" applyFont="1" applyFill="1" applyBorder="1" applyAlignment="1">
      <alignment horizontal="center" wrapText="1"/>
    </xf>
    <xf numFmtId="0" fontId="4" fillId="0" borderId="27" xfId="60" applyFont="1" applyBorder="1" applyAlignment="1">
      <alignment horizontal="center"/>
      <protection/>
    </xf>
    <xf numFmtId="0" fontId="2" fillId="0" borderId="15" xfId="0" applyFont="1" applyFill="1" applyBorder="1" applyAlignment="1">
      <alignment horizontal="center"/>
    </xf>
    <xf numFmtId="187" fontId="13" fillId="34" borderId="20" xfId="0" applyNumberFormat="1" applyFont="1" applyFill="1" applyBorder="1" applyAlignment="1">
      <alignment horizontal="center" wrapText="1"/>
    </xf>
    <xf numFmtId="45" fontId="13" fillId="34" borderId="20" xfId="0" applyNumberFormat="1" applyFont="1" applyFill="1" applyBorder="1" applyAlignment="1">
      <alignment horizontal="center" wrapText="1"/>
    </xf>
    <xf numFmtId="0" fontId="13" fillId="34" borderId="29" xfId="0" applyFont="1" applyFill="1" applyBorder="1" applyAlignment="1">
      <alignment horizontal="center" wrapText="1"/>
    </xf>
    <xf numFmtId="0" fontId="4" fillId="0" borderId="30" xfId="60" applyFont="1" applyFill="1" applyBorder="1" applyAlignment="1">
      <alignment horizontal="center"/>
      <protection/>
    </xf>
    <xf numFmtId="0" fontId="4" fillId="0" borderId="31" xfId="60" applyFont="1" applyFill="1" applyBorder="1" applyAlignment="1">
      <alignment horizontal="center"/>
      <protection/>
    </xf>
    <xf numFmtId="0" fontId="4" fillId="0" borderId="32" xfId="60" applyFont="1" applyFill="1" applyBorder="1" applyAlignment="1">
      <alignment horizontal="center"/>
      <protection/>
    </xf>
    <xf numFmtId="0" fontId="4" fillId="0" borderId="33" xfId="60" applyFont="1" applyFill="1" applyBorder="1" applyAlignment="1">
      <alignment horizontal="center"/>
      <protection/>
    </xf>
    <xf numFmtId="0" fontId="4" fillId="0" borderId="31" xfId="60" applyFont="1" applyBorder="1" applyAlignment="1">
      <alignment horizontal="center"/>
      <protection/>
    </xf>
    <xf numFmtId="0" fontId="14" fillId="35" borderId="34" xfId="0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wrapText="1"/>
    </xf>
    <xf numFmtId="0" fontId="14" fillId="35" borderId="36" xfId="0" applyFont="1" applyFill="1" applyBorder="1" applyAlignment="1">
      <alignment horizontal="center" wrapText="1"/>
    </xf>
    <xf numFmtId="0" fontId="14" fillId="35" borderId="37" xfId="0" applyFont="1" applyFill="1" applyBorder="1" applyAlignment="1">
      <alignment horizontal="center" wrapText="1"/>
    </xf>
    <xf numFmtId="0" fontId="14" fillId="35" borderId="38" xfId="0" applyFont="1" applyFill="1" applyBorder="1" applyAlignment="1">
      <alignment horizontal="center" wrapText="1"/>
    </xf>
    <xf numFmtId="0" fontId="14" fillId="35" borderId="39" xfId="0" applyFont="1" applyFill="1" applyBorder="1" applyAlignment="1">
      <alignment horizontal="center" wrapText="1"/>
    </xf>
    <xf numFmtId="0" fontId="14" fillId="35" borderId="35" xfId="0" applyFont="1" applyFill="1" applyBorder="1" applyAlignment="1">
      <alignment horizontal="center" wrapText="1"/>
    </xf>
    <xf numFmtId="0" fontId="10" fillId="33" borderId="4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wrapText="1"/>
    </xf>
    <xf numFmtId="46" fontId="10" fillId="33" borderId="41" xfId="0" applyNumberFormat="1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center" wrapText="1"/>
    </xf>
    <xf numFmtId="0" fontId="10" fillId="33" borderId="43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wrapText="1"/>
    </xf>
    <xf numFmtId="0" fontId="10" fillId="33" borderId="45" xfId="0" applyFont="1" applyFill="1" applyBorder="1" applyAlignment="1">
      <alignment horizontal="center" wrapText="1"/>
    </xf>
    <xf numFmtId="0" fontId="10" fillId="33" borderId="46" xfId="0" applyFont="1" applyFill="1" applyBorder="1" applyAlignment="1">
      <alignment horizontal="center" wrapText="1"/>
    </xf>
    <xf numFmtId="0" fontId="10" fillId="33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/>
    </xf>
    <xf numFmtId="0" fontId="15" fillId="35" borderId="49" xfId="0" applyFont="1" applyFill="1" applyBorder="1" applyAlignment="1">
      <alignment horizontal="center" shrinkToFit="1"/>
    </xf>
    <xf numFmtId="0" fontId="15" fillId="35" borderId="50" xfId="0" applyNumberFormat="1" applyFont="1" applyFill="1" applyBorder="1" applyAlignment="1">
      <alignment horizontal="center" wrapText="1"/>
    </xf>
    <xf numFmtId="179" fontId="10" fillId="33" borderId="51" xfId="0" applyNumberFormat="1" applyFont="1" applyFill="1" applyBorder="1" applyAlignment="1">
      <alignment horizontal="right" shrinkToFit="1"/>
    </xf>
    <xf numFmtId="0" fontId="2" fillId="0" borderId="52" xfId="0" applyFont="1" applyFill="1" applyBorder="1" applyAlignment="1">
      <alignment/>
    </xf>
    <xf numFmtId="179" fontId="10" fillId="33" borderId="53" xfId="0" applyNumberFormat="1" applyFont="1" applyFill="1" applyBorder="1" applyAlignment="1">
      <alignment horizontal="right" shrinkToFit="1"/>
    </xf>
    <xf numFmtId="0" fontId="10" fillId="33" borderId="54" xfId="0" applyFont="1" applyFill="1" applyBorder="1" applyAlignment="1">
      <alignment horizontal="center" wrapText="1"/>
    </xf>
    <xf numFmtId="0" fontId="10" fillId="33" borderId="55" xfId="0" applyFont="1" applyFill="1" applyBorder="1" applyAlignment="1">
      <alignment horizontal="center" wrapText="1"/>
    </xf>
    <xf numFmtId="46" fontId="10" fillId="33" borderId="15" xfId="0" applyNumberFormat="1" applyFont="1" applyFill="1" applyBorder="1" applyAlignment="1">
      <alignment horizontal="center" wrapText="1"/>
    </xf>
    <xf numFmtId="0" fontId="10" fillId="33" borderId="27" xfId="0" applyFont="1" applyFill="1" applyBorder="1" applyAlignment="1">
      <alignment horizontal="center" wrapText="1"/>
    </xf>
    <xf numFmtId="0" fontId="15" fillId="35" borderId="56" xfId="0" applyFont="1" applyFill="1" applyBorder="1" applyAlignment="1">
      <alignment horizontal="center" shrinkToFit="1"/>
    </xf>
    <xf numFmtId="0" fontId="15" fillId="35" borderId="57" xfId="0" applyNumberFormat="1" applyFont="1" applyFill="1" applyBorder="1" applyAlignment="1">
      <alignment horizontal="center" wrapText="1"/>
    </xf>
    <xf numFmtId="179" fontId="10" fillId="33" borderId="58" xfId="0" applyNumberFormat="1" applyFont="1" applyFill="1" applyBorder="1" applyAlignment="1">
      <alignment horizontal="right" shrinkToFit="1"/>
    </xf>
    <xf numFmtId="180" fontId="2" fillId="0" borderId="58" xfId="0" applyNumberFormat="1" applyFont="1" applyFill="1" applyBorder="1" applyAlignment="1">
      <alignment horizontal="right" shrinkToFit="1"/>
    </xf>
    <xf numFmtId="179" fontId="2" fillId="0" borderId="59" xfId="0" applyNumberFormat="1" applyFont="1" applyFill="1" applyBorder="1" applyAlignment="1">
      <alignment horizontal="right" shrinkToFit="1"/>
    </xf>
    <xf numFmtId="0" fontId="14" fillId="35" borderId="60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10" fillId="33" borderId="61" xfId="0" applyFont="1" applyFill="1" applyBorder="1" applyAlignment="1">
      <alignment horizontal="center" wrapText="1"/>
    </xf>
    <xf numFmtId="0" fontId="10" fillId="33" borderId="62" xfId="0" applyFont="1" applyFill="1" applyBorder="1" applyAlignment="1">
      <alignment horizontal="center" wrapText="1"/>
    </xf>
    <xf numFmtId="45" fontId="10" fillId="33" borderId="62" xfId="0" applyNumberFormat="1" applyFont="1" applyFill="1" applyBorder="1" applyAlignment="1">
      <alignment horizontal="center" wrapText="1"/>
    </xf>
    <xf numFmtId="0" fontId="10" fillId="33" borderId="63" xfId="0" applyFont="1" applyFill="1" applyBorder="1" applyAlignment="1">
      <alignment horizontal="center" wrapText="1"/>
    </xf>
    <xf numFmtId="0" fontId="10" fillId="33" borderId="64" xfId="0" applyFont="1" applyFill="1" applyBorder="1" applyAlignment="1">
      <alignment horizontal="center" wrapText="1"/>
    </xf>
    <xf numFmtId="0" fontId="10" fillId="33" borderId="65" xfId="0" applyFont="1" applyFill="1" applyBorder="1" applyAlignment="1">
      <alignment horizontal="center" wrapText="1"/>
    </xf>
    <xf numFmtId="45" fontId="10" fillId="33" borderId="66" xfId="0" applyNumberFormat="1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10" fillId="33" borderId="67" xfId="0" applyFont="1" applyFill="1" applyBorder="1" applyAlignment="1">
      <alignment horizontal="center" wrapText="1"/>
    </xf>
    <xf numFmtId="0" fontId="10" fillId="33" borderId="68" xfId="0" applyFont="1" applyFill="1" applyBorder="1" applyAlignment="1">
      <alignment horizontal="center" wrapText="1"/>
    </xf>
    <xf numFmtId="45" fontId="10" fillId="33" borderId="68" xfId="0" applyNumberFormat="1" applyFont="1" applyFill="1" applyBorder="1" applyAlignment="1">
      <alignment horizontal="center" wrapText="1"/>
    </xf>
    <xf numFmtId="0" fontId="10" fillId="33" borderId="69" xfId="0" applyFont="1" applyFill="1" applyBorder="1" applyAlignment="1">
      <alignment horizontal="center" wrapText="1"/>
    </xf>
    <xf numFmtId="0" fontId="10" fillId="33" borderId="70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 wrapText="1"/>
    </xf>
    <xf numFmtId="45" fontId="10" fillId="33" borderId="71" xfId="0" applyNumberFormat="1" applyFont="1" applyFill="1" applyBorder="1" applyAlignment="1">
      <alignment horizontal="center" wrapText="1"/>
    </xf>
    <xf numFmtId="0" fontId="10" fillId="33" borderId="72" xfId="0" applyFont="1" applyFill="1" applyBorder="1" applyAlignment="1">
      <alignment horizontal="center" wrapText="1"/>
    </xf>
    <xf numFmtId="0" fontId="10" fillId="0" borderId="73" xfId="0" applyFont="1" applyFill="1" applyBorder="1" applyAlignment="1">
      <alignment horizontal="center" wrapText="1"/>
    </xf>
    <xf numFmtId="0" fontId="10" fillId="33" borderId="73" xfId="0" applyFont="1" applyFill="1" applyBorder="1" applyAlignment="1">
      <alignment horizontal="center" wrapText="1"/>
    </xf>
    <xf numFmtId="0" fontId="10" fillId="33" borderId="74" xfId="0" applyFont="1" applyFill="1" applyBorder="1" applyAlignment="1">
      <alignment horizontal="center" wrapText="1"/>
    </xf>
    <xf numFmtId="45" fontId="10" fillId="33" borderId="74" xfId="0" applyNumberFormat="1" applyFont="1" applyFill="1" applyBorder="1" applyAlignment="1">
      <alignment horizontal="center" wrapText="1"/>
    </xf>
    <xf numFmtId="0" fontId="10" fillId="33" borderId="75" xfId="0" applyFont="1" applyFill="1" applyBorder="1" applyAlignment="1">
      <alignment horizontal="center" wrapText="1"/>
    </xf>
    <xf numFmtId="0" fontId="10" fillId="33" borderId="76" xfId="0" applyFont="1" applyFill="1" applyBorder="1" applyAlignment="1">
      <alignment horizontal="center" wrapText="1"/>
    </xf>
    <xf numFmtId="0" fontId="10" fillId="33" borderId="32" xfId="0" applyFont="1" applyFill="1" applyBorder="1" applyAlignment="1">
      <alignment horizontal="center" wrapText="1"/>
    </xf>
    <xf numFmtId="45" fontId="10" fillId="33" borderId="77" xfId="0" applyNumberFormat="1" applyFont="1" applyFill="1" applyBorder="1" applyAlignment="1">
      <alignment horizontal="center" wrapText="1"/>
    </xf>
    <xf numFmtId="0" fontId="10" fillId="33" borderId="78" xfId="0" applyFont="1" applyFill="1" applyBorder="1" applyAlignment="1">
      <alignment horizontal="center" wrapText="1"/>
    </xf>
    <xf numFmtId="0" fontId="2" fillId="0" borderId="79" xfId="0" applyFont="1" applyFill="1" applyBorder="1" applyAlignment="1">
      <alignment horizontal="center" wrapText="1"/>
    </xf>
    <xf numFmtId="0" fontId="10" fillId="33" borderId="79" xfId="0" applyFont="1" applyFill="1" applyBorder="1" applyAlignment="1">
      <alignment horizontal="center" wrapText="1"/>
    </xf>
    <xf numFmtId="0" fontId="10" fillId="33" borderId="80" xfId="0" applyFont="1" applyFill="1" applyBorder="1" applyAlignment="1">
      <alignment horizontal="center" wrapText="1"/>
    </xf>
    <xf numFmtId="45" fontId="10" fillId="33" borderId="80" xfId="0" applyNumberFormat="1" applyFont="1" applyFill="1" applyBorder="1" applyAlignment="1">
      <alignment horizontal="center" wrapText="1"/>
    </xf>
    <xf numFmtId="0" fontId="10" fillId="33" borderId="81" xfId="0" applyFont="1" applyFill="1" applyBorder="1" applyAlignment="1">
      <alignment horizontal="center" wrapText="1"/>
    </xf>
    <xf numFmtId="0" fontId="10" fillId="33" borderId="82" xfId="0" applyFont="1" applyFill="1" applyBorder="1" applyAlignment="1">
      <alignment horizontal="center" wrapText="1"/>
    </xf>
    <xf numFmtId="0" fontId="10" fillId="33" borderId="33" xfId="0" applyFont="1" applyFill="1" applyBorder="1" applyAlignment="1">
      <alignment horizontal="center" wrapText="1"/>
    </xf>
    <xf numFmtId="45" fontId="10" fillId="33" borderId="83" xfId="0" applyNumberFormat="1" applyFont="1" applyFill="1" applyBorder="1" applyAlignment="1">
      <alignment horizontal="center" wrapText="1"/>
    </xf>
    <xf numFmtId="0" fontId="10" fillId="33" borderId="84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 wrapText="1"/>
    </xf>
    <xf numFmtId="0" fontId="10" fillId="0" borderId="67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10" fillId="33" borderId="85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5" fontId="10" fillId="0" borderId="86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87" fontId="2" fillId="0" borderId="24" xfId="0" applyNumberFormat="1" applyFont="1" applyFill="1" applyBorder="1" applyAlignment="1">
      <alignment horizontal="center" vertical="center" wrapText="1"/>
    </xf>
    <xf numFmtId="45" fontId="10" fillId="0" borderId="24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35" borderId="88" xfId="0" applyFont="1" applyFill="1" applyBorder="1" applyAlignment="1">
      <alignment horizontal="center" vertical="center" wrapText="1"/>
    </xf>
    <xf numFmtId="0" fontId="8" fillId="35" borderId="89" xfId="0" applyFont="1" applyFill="1" applyBorder="1" applyAlignment="1">
      <alignment horizontal="center" vertical="center" wrapText="1"/>
    </xf>
    <xf numFmtId="0" fontId="8" fillId="35" borderId="90" xfId="0" applyFont="1" applyFill="1" applyBorder="1" applyAlignment="1">
      <alignment horizontal="center" vertical="center" wrapText="1"/>
    </xf>
    <xf numFmtId="0" fontId="8" fillId="35" borderId="91" xfId="0" applyFont="1" applyFill="1" applyBorder="1" applyAlignment="1">
      <alignment horizontal="center" vertical="center" wrapText="1"/>
    </xf>
    <xf numFmtId="0" fontId="8" fillId="35" borderId="9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68" xfId="0" applyFont="1" applyFill="1" applyBorder="1" applyAlignment="1">
      <alignment horizontal="center" wrapText="1"/>
    </xf>
    <xf numFmtId="45" fontId="10" fillId="0" borderId="68" xfId="0" applyNumberFormat="1" applyFont="1" applyFill="1" applyBorder="1" applyAlignment="1">
      <alignment horizontal="center" wrapText="1"/>
    </xf>
    <xf numFmtId="0" fontId="10" fillId="36" borderId="69" xfId="0" applyFont="1" applyFill="1" applyBorder="1" applyAlignment="1">
      <alignment horizontal="center" wrapText="1"/>
    </xf>
    <xf numFmtId="0" fontId="10" fillId="36" borderId="68" xfId="0" applyFont="1" applyFill="1" applyBorder="1" applyAlignment="1">
      <alignment horizontal="center" wrapText="1"/>
    </xf>
    <xf numFmtId="45" fontId="10" fillId="36" borderId="68" xfId="0" applyNumberFormat="1" applyFont="1" applyFill="1" applyBorder="1" applyAlignment="1">
      <alignment horizontal="center" wrapText="1"/>
    </xf>
    <xf numFmtId="0" fontId="10" fillId="36" borderId="70" xfId="0" applyFont="1" applyFill="1" applyBorder="1" applyAlignment="1">
      <alignment horizontal="center" wrapText="1"/>
    </xf>
    <xf numFmtId="0" fontId="9" fillId="33" borderId="93" xfId="0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left"/>
    </xf>
    <xf numFmtId="0" fontId="4" fillId="0" borderId="94" xfId="0" applyFont="1" applyFill="1" applyBorder="1" applyAlignment="1">
      <alignment horizontal="right"/>
    </xf>
    <xf numFmtId="0" fontId="13" fillId="34" borderId="19" xfId="0" applyFont="1" applyFill="1" applyBorder="1" applyAlignment="1">
      <alignment horizontal="center" wrapText="1"/>
    </xf>
    <xf numFmtId="0" fontId="13" fillId="34" borderId="20" xfId="0" applyFont="1" applyFill="1" applyBorder="1" applyAlignment="1">
      <alignment horizontal="center" wrapText="1"/>
    </xf>
    <xf numFmtId="190" fontId="5" fillId="0" borderId="95" xfId="0" applyNumberFormat="1" applyFont="1" applyFill="1" applyBorder="1" applyAlignment="1">
      <alignment horizontal="right" shrinkToFit="1"/>
    </xf>
    <xf numFmtId="0" fontId="7" fillId="37" borderId="96" xfId="0" applyFont="1" applyFill="1" applyBorder="1" applyAlignment="1">
      <alignment horizontal="center" wrapText="1"/>
    </xf>
    <xf numFmtId="0" fontId="7" fillId="37" borderId="97" xfId="0" applyFont="1" applyFill="1" applyBorder="1" applyAlignment="1">
      <alignment horizontal="center" wrapText="1"/>
    </xf>
    <xf numFmtId="0" fontId="7" fillId="37" borderId="98" xfId="0" applyFont="1" applyFill="1" applyBorder="1" applyAlignment="1">
      <alignment horizontal="center" wrapText="1"/>
    </xf>
    <xf numFmtId="0" fontId="4" fillId="37" borderId="99" xfId="0" applyFont="1" applyFill="1" applyBorder="1" applyAlignment="1">
      <alignment horizontal="center"/>
    </xf>
    <xf numFmtId="0" fontId="4" fillId="37" borderId="97" xfId="0" applyFont="1" applyFill="1" applyBorder="1" applyAlignment="1">
      <alignment horizontal="center"/>
    </xf>
    <xf numFmtId="0" fontId="4" fillId="37" borderId="98" xfId="0" applyFont="1" applyFill="1" applyBorder="1" applyAlignment="1">
      <alignment horizontal="center"/>
    </xf>
    <xf numFmtId="0" fontId="4" fillId="37" borderId="100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left" wrapText="1"/>
    </xf>
    <xf numFmtId="0" fontId="6" fillId="0" borderId="101" xfId="0" applyFont="1" applyFill="1" applyBorder="1" applyAlignment="1">
      <alignment horizontal="left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102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13" fillId="34" borderId="103" xfId="0" applyFont="1" applyFill="1" applyBorder="1" applyAlignment="1">
      <alignment horizont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6年度　臨海名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"/>
  <sheetViews>
    <sheetView showGridLines="0" showRowColHeaders="0" showZeros="0" showOutlineSymbols="0" zoomScaleSheetLayoutView="100" zoomScalePageLayoutView="0" workbookViewId="0" topLeftCell="A1">
      <selection activeCell="F13" sqref="F13"/>
    </sheetView>
  </sheetViews>
  <sheetFormatPr defaultColWidth="9.00390625" defaultRowHeight="13.5"/>
  <cols>
    <col min="1" max="1" width="3.25390625" style="1" bestFit="1" customWidth="1"/>
    <col min="2" max="2" width="4.00390625" style="1" bestFit="1" customWidth="1"/>
    <col min="3" max="3" width="15.625" style="1" customWidth="1"/>
    <col min="4" max="6" width="5.875" style="1" customWidth="1"/>
    <col min="7" max="7" width="8.125" style="1" customWidth="1"/>
    <col min="8" max="11" width="5.875" style="1" customWidth="1"/>
    <col min="12" max="12" width="8.125" style="1" customWidth="1"/>
    <col min="13" max="16" width="5.875" style="1" customWidth="1"/>
    <col min="17" max="17" width="8.125" style="1" customWidth="1"/>
    <col min="18" max="18" width="5.875" style="1" customWidth="1"/>
    <col min="19" max="19" width="1.4921875" style="1" customWidth="1"/>
    <col min="20" max="16384" width="9.00390625" style="1" customWidth="1"/>
  </cols>
  <sheetData>
    <row r="1" ht="6" customHeight="1"/>
    <row r="2" spans="2:18" ht="18" thickBot="1">
      <c r="B2" s="2" t="s">
        <v>49</v>
      </c>
      <c r="D2" s="3"/>
      <c r="E2" s="3"/>
      <c r="F2" s="3"/>
      <c r="G2" s="3"/>
      <c r="P2" s="165">
        <f ca="1">TODAY()</f>
        <v>41565</v>
      </c>
      <c r="Q2" s="165"/>
      <c r="R2" s="4" t="s">
        <v>6</v>
      </c>
    </row>
    <row r="3" spans="1:18" ht="14.25" customHeight="1" thickBot="1">
      <c r="A3" s="5"/>
      <c r="B3" s="173" t="s">
        <v>33</v>
      </c>
      <c r="C3" s="174"/>
      <c r="D3" s="166" t="s">
        <v>7</v>
      </c>
      <c r="E3" s="167"/>
      <c r="F3" s="167"/>
      <c r="G3" s="167"/>
      <c r="H3" s="168"/>
      <c r="I3" s="169" t="s">
        <v>8</v>
      </c>
      <c r="J3" s="170"/>
      <c r="K3" s="170"/>
      <c r="L3" s="170"/>
      <c r="M3" s="171"/>
      <c r="N3" s="169" t="s">
        <v>9</v>
      </c>
      <c r="O3" s="170"/>
      <c r="P3" s="170"/>
      <c r="Q3" s="170"/>
      <c r="R3" s="172"/>
    </row>
    <row r="4" spans="1:18" ht="14.25" thickBot="1">
      <c r="A4" s="5"/>
      <c r="B4" s="57" t="s">
        <v>17</v>
      </c>
      <c r="C4" s="58" t="s">
        <v>18</v>
      </c>
      <c r="D4" s="59" t="s">
        <v>19</v>
      </c>
      <c r="E4" s="60" t="s">
        <v>20</v>
      </c>
      <c r="F4" s="60" t="s">
        <v>21</v>
      </c>
      <c r="G4" s="61" t="s">
        <v>22</v>
      </c>
      <c r="H4" s="61" t="s">
        <v>10</v>
      </c>
      <c r="I4" s="62" t="s">
        <v>19</v>
      </c>
      <c r="J4" s="60" t="s">
        <v>20</v>
      </c>
      <c r="K4" s="60" t="s">
        <v>21</v>
      </c>
      <c r="L4" s="61" t="s">
        <v>22</v>
      </c>
      <c r="M4" s="63" t="s">
        <v>10</v>
      </c>
      <c r="N4" s="59" t="s">
        <v>19</v>
      </c>
      <c r="O4" s="60" t="s">
        <v>20</v>
      </c>
      <c r="P4" s="60" t="s">
        <v>21</v>
      </c>
      <c r="Q4" s="61" t="s">
        <v>22</v>
      </c>
      <c r="R4" s="64" t="s">
        <v>10</v>
      </c>
    </row>
    <row r="5" spans="1:18" ht="13.5">
      <c r="A5" s="160">
        <v>1</v>
      </c>
      <c r="B5" s="179">
        <v>33</v>
      </c>
      <c r="C5" s="180" t="s">
        <v>34</v>
      </c>
      <c r="D5" s="65">
        <f>I5+N5</f>
        <v>0</v>
      </c>
      <c r="E5" s="66">
        <f>J5+O5</f>
        <v>0</v>
      </c>
      <c r="F5" s="66">
        <f>K5+P5</f>
        <v>0</v>
      </c>
      <c r="G5" s="67">
        <f>L5+Q5</f>
        <v>0</v>
      </c>
      <c r="H5" s="68">
        <f>M5+R5</f>
        <v>0</v>
      </c>
      <c r="I5" s="69">
        <f>SUM(start1:end1!D3)</f>
        <v>0</v>
      </c>
      <c r="J5" s="66">
        <f>SUM(start1:end1!E3)</f>
        <v>0</v>
      </c>
      <c r="K5" s="70">
        <f>SUM(start1:end1!F3)</f>
        <v>0</v>
      </c>
      <c r="L5" s="67">
        <f>SUM(start1:end1!G3)</f>
        <v>0</v>
      </c>
      <c r="M5" s="71">
        <f>SUM(start1:end1!H3)</f>
        <v>0</v>
      </c>
      <c r="N5" s="72">
        <f>SUM(start2:end2!D3)</f>
        <v>0</v>
      </c>
      <c r="O5" s="66">
        <f>SUM(start2:end2!E3)</f>
        <v>0</v>
      </c>
      <c r="P5" s="70">
        <f>SUM(start2:end2!F3)</f>
        <v>0</v>
      </c>
      <c r="Q5" s="67">
        <f>SUM(start2:end2!G3)</f>
        <v>0</v>
      </c>
      <c r="R5" s="73">
        <f>SUM(start2:end2!H3)</f>
        <v>0</v>
      </c>
    </row>
    <row r="6" spans="1:18" ht="14.25" customHeight="1">
      <c r="A6" s="160"/>
      <c r="B6" s="179"/>
      <c r="C6" s="180"/>
      <c r="D6" s="74"/>
      <c r="E6" s="75" t="s">
        <v>11</v>
      </c>
      <c r="F6" s="6">
        <f>IF(ISERROR(E5/F5)=TRUE,"",E5/F5)</f>
      </c>
      <c r="G6" s="76" t="s">
        <v>12</v>
      </c>
      <c r="H6" s="77">
        <f>IF(ISERROR(2700/TEXT(G5,"[ss]")*D5)=TRUE,"",2700/TEXT(G5,"[ss]")*D5)</f>
      </c>
      <c r="I6" s="78"/>
      <c r="J6" s="75" t="s">
        <v>11</v>
      </c>
      <c r="K6" s="7">
        <f>IF(ISERROR(J5/K5)=TRUE,"",J5/K5)</f>
      </c>
      <c r="L6" s="76" t="s">
        <v>12</v>
      </c>
      <c r="M6" s="77">
        <f>IF(ISERROR(2700/TEXT(L5,"[ss]")*I5)=TRUE,"",2700/TEXT(L5,"[ss]")*I5)</f>
      </c>
      <c r="N6" s="78"/>
      <c r="O6" s="75" t="s">
        <v>11</v>
      </c>
      <c r="P6" s="7">
        <f>IF(ISERROR(O5/P5)=TRUE,"",O5/P5)</f>
      </c>
      <c r="Q6" s="76" t="s">
        <v>12</v>
      </c>
      <c r="R6" s="79">
        <f>IF(ISERROR(2700/TEXT(Q5,"[ss]")*N5)=TRUE,"",2700/TEXT(Q5,"[ss]")*N5)</f>
      </c>
    </row>
    <row r="7" spans="1:18" ht="13.5">
      <c r="A7" s="160">
        <v>2</v>
      </c>
      <c r="B7" s="177">
        <v>4</v>
      </c>
      <c r="C7" s="175" t="s">
        <v>36</v>
      </c>
      <c r="D7" s="80">
        <f>I7+N7</f>
        <v>0</v>
      </c>
      <c r="E7" s="15">
        <f>J7+O7</f>
        <v>0</v>
      </c>
      <c r="F7" s="81">
        <f>K7+P7</f>
        <v>0</v>
      </c>
      <c r="G7" s="82">
        <f>L7+Q7</f>
        <v>0</v>
      </c>
      <c r="H7" s="83">
        <f>M7+R7</f>
        <v>0</v>
      </c>
      <c r="I7" s="17">
        <f>SUM(start1:end1!D4)</f>
        <v>0</v>
      </c>
      <c r="J7" s="15">
        <f>SUM(start1:end1!E4)</f>
        <v>0</v>
      </c>
      <c r="K7" s="81">
        <f>SUM(start1:end1!F4)</f>
        <v>0</v>
      </c>
      <c r="L7" s="82">
        <f>SUM(start1:end1!G4)</f>
        <v>0</v>
      </c>
      <c r="M7" s="83">
        <f>SUM(start1:end1!H4)</f>
        <v>0</v>
      </c>
      <c r="N7" s="16">
        <f>SUM(start2:end2!D4)</f>
        <v>0</v>
      </c>
      <c r="O7" s="15">
        <f>SUM(start2:end2!E4)</f>
        <v>0</v>
      </c>
      <c r="P7" s="81">
        <f>SUM(start2:end2!F4)</f>
        <v>0</v>
      </c>
      <c r="Q7" s="82">
        <f>SUM(start2:end2!G4)</f>
        <v>0</v>
      </c>
      <c r="R7" s="18">
        <f>SUM(start2:end2!H4)</f>
        <v>0</v>
      </c>
    </row>
    <row r="8" spans="1:18" ht="14.25" customHeight="1" thickBot="1">
      <c r="A8" s="160"/>
      <c r="B8" s="178"/>
      <c r="C8" s="176"/>
      <c r="D8" s="8"/>
      <c r="E8" s="84" t="s">
        <v>13</v>
      </c>
      <c r="F8" s="9">
        <f>IF(ISERROR(E7/F7)=TRUE,"",E7/F7)</f>
      </c>
      <c r="G8" s="85" t="s">
        <v>14</v>
      </c>
      <c r="H8" s="86">
        <f>IF(ISERROR(2700/TEXT(G7,"[ss]")*D7)=TRUE,"",2700/TEXT(G7,"[ss]")*D7)</f>
      </c>
      <c r="I8" s="10"/>
      <c r="J8" s="84" t="s">
        <v>13</v>
      </c>
      <c r="K8" s="11">
        <f>IF(ISERROR(J7/K7)=TRUE,"",J7/K7)</f>
      </c>
      <c r="L8" s="85" t="s">
        <v>14</v>
      </c>
      <c r="M8" s="87">
        <f>IF(ISERROR(2700/TEXT(L7,"[ss]")*I7)=TRUE,"",2700/TEXT(L7,"[ss]")*I7)</f>
      </c>
      <c r="N8" s="10"/>
      <c r="O8" s="84" t="s">
        <v>13</v>
      </c>
      <c r="P8" s="11">
        <f>IF(ISERROR(O7/P7)=TRUE,"",O7/P7)</f>
      </c>
      <c r="Q8" s="85" t="s">
        <v>14</v>
      </c>
      <c r="R8" s="88">
        <f>IF(ISERROR(2700/TEXT(Q7,"[ss]")*N7)=TRUE,"",2700/TEXT(Q7,"[ss]")*N7)</f>
      </c>
    </row>
    <row r="9" spans="1:18" ht="14.25" thickBot="1">
      <c r="A9" s="5"/>
      <c r="B9" s="57" t="s">
        <v>23</v>
      </c>
      <c r="C9" s="58" t="s">
        <v>15</v>
      </c>
      <c r="D9" s="59" t="s">
        <v>1</v>
      </c>
      <c r="E9" s="60" t="s">
        <v>2</v>
      </c>
      <c r="F9" s="60" t="s">
        <v>24</v>
      </c>
      <c r="G9" s="61" t="s">
        <v>25</v>
      </c>
      <c r="H9" s="63" t="s">
        <v>16</v>
      </c>
      <c r="I9" s="89" t="s">
        <v>1</v>
      </c>
      <c r="J9" s="60" t="s">
        <v>2</v>
      </c>
      <c r="K9" s="60" t="s">
        <v>24</v>
      </c>
      <c r="L9" s="61" t="s">
        <v>25</v>
      </c>
      <c r="M9" s="63" t="s">
        <v>16</v>
      </c>
      <c r="N9" s="62" t="s">
        <v>1</v>
      </c>
      <c r="O9" s="60" t="s">
        <v>2</v>
      </c>
      <c r="P9" s="60" t="s">
        <v>24</v>
      </c>
      <c r="Q9" s="60" t="s">
        <v>25</v>
      </c>
      <c r="R9" s="64" t="s">
        <v>16</v>
      </c>
    </row>
    <row r="10" spans="1:18" ht="13.5">
      <c r="A10" s="12">
        <v>3</v>
      </c>
      <c r="B10" s="90">
        <v>22</v>
      </c>
      <c r="C10" s="52" t="s">
        <v>35</v>
      </c>
      <c r="D10" s="91">
        <f>I10+N10</f>
        <v>0</v>
      </c>
      <c r="E10" s="92">
        <f>J10+O10</f>
        <v>0</v>
      </c>
      <c r="F10" s="92">
        <f>K10+P10</f>
        <v>0</v>
      </c>
      <c r="G10" s="93">
        <f>L10+Q10</f>
        <v>0</v>
      </c>
      <c r="H10" s="92">
        <f>M10+R10</f>
        <v>0</v>
      </c>
      <c r="I10" s="94">
        <f>SUM(start1:end1!D7)</f>
        <v>0</v>
      </c>
      <c r="J10" s="92">
        <f>SUM(start1:end1!E7)</f>
        <v>0</v>
      </c>
      <c r="K10" s="92">
        <f>SUM(start1:end1!F7)</f>
        <v>0</v>
      </c>
      <c r="L10" s="93">
        <f>SUM(start1:end1!G7)</f>
        <v>0</v>
      </c>
      <c r="M10" s="95">
        <f>SUM(start1:end1!H7)</f>
        <v>0</v>
      </c>
      <c r="N10" s="94">
        <f>SUM(start2:end2!D7)</f>
        <v>0</v>
      </c>
      <c r="O10" s="96">
        <f>SUM(start2:end2!E7)</f>
        <v>0</v>
      </c>
      <c r="P10" s="92">
        <f>SUM(start2:end2!F7)</f>
        <v>0</v>
      </c>
      <c r="Q10" s="97">
        <f>SUM(start2:end2!G7)</f>
        <v>0</v>
      </c>
      <c r="R10" s="98">
        <f>SUM(start2:end2!H7)</f>
        <v>0</v>
      </c>
    </row>
    <row r="11" spans="1:18" ht="13.5">
      <c r="A11" s="12">
        <v>4</v>
      </c>
      <c r="B11" s="99">
        <v>14</v>
      </c>
      <c r="C11" s="53" t="s">
        <v>37</v>
      </c>
      <c r="D11" s="100">
        <f aca="true" t="shared" si="0" ref="D11:D32">I11+N11</f>
        <v>0</v>
      </c>
      <c r="E11" s="101">
        <f aca="true" t="shared" si="1" ref="E11:E32">J11+O11</f>
        <v>0</v>
      </c>
      <c r="F11" s="101">
        <f aca="true" t="shared" si="2" ref="F11:F32">K11+P11</f>
        <v>0</v>
      </c>
      <c r="G11" s="102">
        <f aca="true" t="shared" si="3" ref="G11:G32">L11+Q11</f>
        <v>0</v>
      </c>
      <c r="H11" s="101">
        <f aca="true" t="shared" si="4" ref="H11:H32">M11+R11</f>
        <v>0</v>
      </c>
      <c r="I11" s="103">
        <f>SUM(start1:end1!D8)</f>
        <v>0</v>
      </c>
      <c r="J11" s="101">
        <f>SUM(start1:end1!E8)</f>
        <v>0</v>
      </c>
      <c r="K11" s="101">
        <f>SUM(start1:end1!F8)</f>
        <v>0</v>
      </c>
      <c r="L11" s="102">
        <f>SUM(start1:end1!G8)</f>
        <v>0</v>
      </c>
      <c r="M11" s="104">
        <f>SUM(start1:end1!H8)</f>
        <v>0</v>
      </c>
      <c r="N11" s="103">
        <f>SUM(start2:end2!D8)</f>
        <v>0</v>
      </c>
      <c r="O11" s="105">
        <f>SUM(start2:end2!E8)</f>
        <v>0</v>
      </c>
      <c r="P11" s="101">
        <f>SUM(start2:end2!F8)</f>
        <v>0</v>
      </c>
      <c r="Q11" s="106">
        <f>SUM(start2:end2!G8)</f>
        <v>0</v>
      </c>
      <c r="R11" s="107">
        <f>SUM(start2:end2!H8)</f>
        <v>0</v>
      </c>
    </row>
    <row r="12" spans="1:18" ht="13.5">
      <c r="A12" s="12">
        <v>5</v>
      </c>
      <c r="B12" s="99">
        <v>93</v>
      </c>
      <c r="C12" s="56" t="s">
        <v>38</v>
      </c>
      <c r="D12" s="100">
        <f t="shared" si="0"/>
        <v>0</v>
      </c>
      <c r="E12" s="101">
        <f t="shared" si="1"/>
        <v>0</v>
      </c>
      <c r="F12" s="101">
        <f t="shared" si="2"/>
        <v>0</v>
      </c>
      <c r="G12" s="102">
        <f t="shared" si="3"/>
        <v>0</v>
      </c>
      <c r="H12" s="101">
        <f t="shared" si="4"/>
        <v>0</v>
      </c>
      <c r="I12" s="103">
        <f>SUM(start1:end1!D9)</f>
        <v>0</v>
      </c>
      <c r="J12" s="101">
        <f>SUM(start1:end1!E9)</f>
        <v>0</v>
      </c>
      <c r="K12" s="101">
        <f>SUM(start1:end1!F9)</f>
        <v>0</v>
      </c>
      <c r="L12" s="102">
        <f>SUM(start1:end1!G9)</f>
        <v>0</v>
      </c>
      <c r="M12" s="104">
        <f>SUM(start1:end1!H9)</f>
        <v>0</v>
      </c>
      <c r="N12" s="103">
        <f>SUM(start2:end2!D9)</f>
        <v>0</v>
      </c>
      <c r="O12" s="105">
        <f>SUM(start2:end2!E9)</f>
        <v>0</v>
      </c>
      <c r="P12" s="101">
        <f>SUM(start2:end2!F9)</f>
        <v>0</v>
      </c>
      <c r="Q12" s="106">
        <f>SUM(start2:end2!G9)</f>
        <v>0</v>
      </c>
      <c r="R12" s="107">
        <f>SUM(start2:end2!H9)</f>
        <v>0</v>
      </c>
    </row>
    <row r="13" spans="1:18" ht="13.5">
      <c r="A13" s="12">
        <v>6</v>
      </c>
      <c r="B13" s="127">
        <v>88</v>
      </c>
      <c r="C13" s="53" t="s">
        <v>39</v>
      </c>
      <c r="D13" s="100">
        <f t="shared" si="0"/>
        <v>0</v>
      </c>
      <c r="E13" s="101">
        <f t="shared" si="1"/>
        <v>0</v>
      </c>
      <c r="F13" s="101">
        <f t="shared" si="2"/>
        <v>0</v>
      </c>
      <c r="G13" s="102">
        <f t="shared" si="3"/>
        <v>0</v>
      </c>
      <c r="H13" s="101">
        <f t="shared" si="4"/>
        <v>0</v>
      </c>
      <c r="I13" s="103">
        <f>SUM(start1:end1!D10)</f>
        <v>0</v>
      </c>
      <c r="J13" s="101">
        <f>SUM(start1:end1!E10)</f>
        <v>0</v>
      </c>
      <c r="K13" s="101">
        <f>SUM(start1:end1!F10)</f>
        <v>0</v>
      </c>
      <c r="L13" s="102">
        <f>SUM(start1:end1!G10)</f>
        <v>0</v>
      </c>
      <c r="M13" s="104">
        <f>SUM(start1:end1!H10)</f>
        <v>0</v>
      </c>
      <c r="N13" s="103">
        <f>SUM(start2:end2!D10)</f>
        <v>0</v>
      </c>
      <c r="O13" s="105">
        <f>SUM(start2:end2!E10)</f>
        <v>0</v>
      </c>
      <c r="P13" s="101">
        <f>SUM(start2:end2!F10)</f>
        <v>0</v>
      </c>
      <c r="Q13" s="106">
        <f>SUM(start2:end2!G10)</f>
        <v>0</v>
      </c>
      <c r="R13" s="107">
        <f>SUM(start2:end2!H10)</f>
        <v>0</v>
      </c>
    </row>
    <row r="14" spans="1:18" ht="13.5">
      <c r="A14" s="12">
        <v>7</v>
      </c>
      <c r="B14" s="126">
        <v>53</v>
      </c>
      <c r="C14" s="54" t="s">
        <v>40</v>
      </c>
      <c r="D14" s="109">
        <f t="shared" si="0"/>
        <v>0</v>
      </c>
      <c r="E14" s="110">
        <f t="shared" si="1"/>
        <v>0</v>
      </c>
      <c r="F14" s="110">
        <f t="shared" si="2"/>
        <v>0</v>
      </c>
      <c r="G14" s="111">
        <f t="shared" si="3"/>
        <v>0</v>
      </c>
      <c r="H14" s="110">
        <f t="shared" si="4"/>
        <v>0</v>
      </c>
      <c r="I14" s="112">
        <f>SUM(start1:end1!D11)</f>
        <v>0</v>
      </c>
      <c r="J14" s="110">
        <f>SUM(start1:end1!E11)</f>
        <v>0</v>
      </c>
      <c r="K14" s="110">
        <f>SUM(start1:end1!F11)</f>
        <v>0</v>
      </c>
      <c r="L14" s="111">
        <f>SUM(start1:end1!G11)</f>
        <v>0</v>
      </c>
      <c r="M14" s="113">
        <f>SUM(start1:end1!H11)</f>
        <v>0</v>
      </c>
      <c r="N14" s="112">
        <f>SUM(start2:end2!D11)</f>
        <v>0</v>
      </c>
      <c r="O14" s="114">
        <f>SUM(start2:end2!E11)</f>
        <v>0</v>
      </c>
      <c r="P14" s="110">
        <f>SUM(start2:end2!F11)</f>
        <v>0</v>
      </c>
      <c r="Q14" s="115">
        <f>SUM(start2:end2!G11)</f>
        <v>0</v>
      </c>
      <c r="R14" s="116">
        <f>SUM(start2:end2!H11)</f>
        <v>0</v>
      </c>
    </row>
    <row r="15" spans="1:18" ht="13.5">
      <c r="A15" s="12">
        <v>8</v>
      </c>
      <c r="B15" s="118">
        <v>37</v>
      </c>
      <c r="C15" s="55" t="s">
        <v>41</v>
      </c>
      <c r="D15" s="118">
        <f t="shared" si="0"/>
        <v>0</v>
      </c>
      <c r="E15" s="119">
        <f t="shared" si="1"/>
        <v>0</v>
      </c>
      <c r="F15" s="119">
        <f t="shared" si="2"/>
        <v>0</v>
      </c>
      <c r="G15" s="120">
        <f t="shared" si="3"/>
        <v>0</v>
      </c>
      <c r="H15" s="119">
        <f t="shared" si="4"/>
        <v>0</v>
      </c>
      <c r="I15" s="121">
        <f>SUM(start1:end1!D12)</f>
        <v>0</v>
      </c>
      <c r="J15" s="119">
        <f>SUM(start1:end1!E12)</f>
        <v>0</v>
      </c>
      <c r="K15" s="119">
        <f>SUM(start1:end1!F12)</f>
        <v>0</v>
      </c>
      <c r="L15" s="120">
        <f>SUM(start1:end1!G12)</f>
        <v>0</v>
      </c>
      <c r="M15" s="122">
        <f>SUM(start1:end1!H12)</f>
        <v>0</v>
      </c>
      <c r="N15" s="121">
        <f>SUM(start2:end2!D12)</f>
        <v>0</v>
      </c>
      <c r="O15" s="123">
        <f>SUM(start2:end2!E12)</f>
        <v>0</v>
      </c>
      <c r="P15" s="119">
        <f>SUM(start2:end2!F12)</f>
        <v>0</v>
      </c>
      <c r="Q15" s="124">
        <f>SUM(start2:end2!G12)</f>
        <v>0</v>
      </c>
      <c r="R15" s="125">
        <f>SUM(start2:end2!H12)</f>
        <v>0</v>
      </c>
    </row>
    <row r="16" spans="1:18" ht="13.5">
      <c r="A16" s="12">
        <v>9</v>
      </c>
      <c r="B16" s="99">
        <v>12</v>
      </c>
      <c r="C16" s="53" t="s">
        <v>47</v>
      </c>
      <c r="D16" s="100">
        <f t="shared" si="0"/>
        <v>0</v>
      </c>
      <c r="E16" s="101">
        <f t="shared" si="1"/>
        <v>0</v>
      </c>
      <c r="F16" s="101">
        <f t="shared" si="2"/>
        <v>0</v>
      </c>
      <c r="G16" s="102">
        <f t="shared" si="3"/>
        <v>0</v>
      </c>
      <c r="H16" s="101">
        <f t="shared" si="4"/>
        <v>0</v>
      </c>
      <c r="I16" s="103">
        <f>SUM(start1:end1!D13)</f>
        <v>0</v>
      </c>
      <c r="J16" s="101">
        <f>SUM(start1:end1!E13)</f>
        <v>0</v>
      </c>
      <c r="K16" s="101">
        <f>SUM(start1:end1!F13)</f>
        <v>0</v>
      </c>
      <c r="L16" s="102">
        <f>SUM(start1:end1!G13)</f>
        <v>0</v>
      </c>
      <c r="M16" s="104">
        <f>SUM(start1:end1!H13)</f>
        <v>0</v>
      </c>
      <c r="N16" s="103">
        <f>SUM(start2:end2!D13)</f>
        <v>0</v>
      </c>
      <c r="O16" s="105">
        <f>SUM(start2:end2!E13)</f>
        <v>0</v>
      </c>
      <c r="P16" s="101">
        <f>SUM(start2:end2!F13)</f>
        <v>0</v>
      </c>
      <c r="Q16" s="106">
        <f>SUM(start2:end2!G13)</f>
        <v>0</v>
      </c>
      <c r="R16" s="107">
        <f>SUM(start2:end2!H13)</f>
        <v>0</v>
      </c>
    </row>
    <row r="17" spans="1:21" ht="13.5">
      <c r="A17" s="12">
        <v>10</v>
      </c>
      <c r="B17" s="99">
        <v>9</v>
      </c>
      <c r="C17" s="53" t="s">
        <v>48</v>
      </c>
      <c r="D17" s="100">
        <f t="shared" si="0"/>
        <v>0</v>
      </c>
      <c r="E17" s="101">
        <f t="shared" si="1"/>
        <v>0</v>
      </c>
      <c r="F17" s="101">
        <f t="shared" si="2"/>
        <v>0</v>
      </c>
      <c r="G17" s="102">
        <f t="shared" si="3"/>
        <v>0</v>
      </c>
      <c r="H17" s="101">
        <f t="shared" si="4"/>
        <v>0</v>
      </c>
      <c r="I17" s="103">
        <f>SUM(start1:end1!D14)</f>
        <v>0</v>
      </c>
      <c r="J17" s="101">
        <f>SUM(start1:end1!E14)</f>
        <v>0</v>
      </c>
      <c r="K17" s="101">
        <f>SUM(start1:end1!F14)</f>
        <v>0</v>
      </c>
      <c r="L17" s="102">
        <f>SUM(start1:end1!G14)</f>
        <v>0</v>
      </c>
      <c r="M17" s="104">
        <f>SUM(start1:end1!H14)</f>
        <v>0</v>
      </c>
      <c r="N17" s="103">
        <f>SUM(start2:end2!D14)</f>
        <v>0</v>
      </c>
      <c r="O17" s="105">
        <f>SUM(start2:end2!E14)</f>
        <v>0</v>
      </c>
      <c r="P17" s="101">
        <f>SUM(start2:end2!F14)</f>
        <v>0</v>
      </c>
      <c r="Q17" s="106">
        <f>SUM(start2:end2!G14)</f>
        <v>0</v>
      </c>
      <c r="R17" s="107">
        <f>SUM(start2:end2!H14)</f>
        <v>0</v>
      </c>
      <c r="S17" s="20"/>
      <c r="T17" s="21"/>
      <c r="U17" s="22"/>
    </row>
    <row r="18" spans="1:21" ht="13.5">
      <c r="A18" s="12">
        <v>11</v>
      </c>
      <c r="B18" s="99">
        <v>28</v>
      </c>
      <c r="C18" s="53" t="s">
        <v>43</v>
      </c>
      <c r="D18" s="100">
        <f t="shared" si="0"/>
        <v>0</v>
      </c>
      <c r="E18" s="101">
        <f t="shared" si="1"/>
        <v>0</v>
      </c>
      <c r="F18" s="101">
        <f t="shared" si="2"/>
        <v>0</v>
      </c>
      <c r="G18" s="102">
        <f t="shared" si="3"/>
        <v>0</v>
      </c>
      <c r="H18" s="101">
        <f t="shared" si="4"/>
        <v>0</v>
      </c>
      <c r="I18" s="103">
        <f>SUM(start1:end1!D15)</f>
        <v>0</v>
      </c>
      <c r="J18" s="101">
        <f>SUM(start1:end1!E15)</f>
        <v>0</v>
      </c>
      <c r="K18" s="101">
        <f>SUM(start1:end1!F15)</f>
        <v>0</v>
      </c>
      <c r="L18" s="102">
        <f>SUM(start1:end1!G15)</f>
        <v>0</v>
      </c>
      <c r="M18" s="104">
        <f>SUM(start1:end1!H15)</f>
        <v>0</v>
      </c>
      <c r="N18" s="103">
        <f>SUM(start2:end2!D15)</f>
        <v>0</v>
      </c>
      <c r="O18" s="105">
        <f>SUM(start2:end2!E15)</f>
        <v>0</v>
      </c>
      <c r="P18" s="101">
        <f>SUM(start2:end2!F15)</f>
        <v>0</v>
      </c>
      <c r="Q18" s="106">
        <f>SUM(start2:end2!G15)</f>
        <v>0</v>
      </c>
      <c r="R18" s="107">
        <f>SUM(start2:end2!H15)</f>
        <v>0</v>
      </c>
      <c r="T18" s="21"/>
      <c r="U18" s="22"/>
    </row>
    <row r="19" spans="1:21" ht="13.5">
      <c r="A19" s="12">
        <v>12</v>
      </c>
      <c r="B19" s="108">
        <v>91</v>
      </c>
      <c r="C19" s="54" t="s">
        <v>44</v>
      </c>
      <c r="D19" s="109">
        <f t="shared" si="0"/>
        <v>0</v>
      </c>
      <c r="E19" s="110">
        <f t="shared" si="1"/>
        <v>0</v>
      </c>
      <c r="F19" s="110">
        <f t="shared" si="2"/>
        <v>0</v>
      </c>
      <c r="G19" s="111">
        <f t="shared" si="3"/>
        <v>0</v>
      </c>
      <c r="H19" s="110">
        <f t="shared" si="4"/>
        <v>0</v>
      </c>
      <c r="I19" s="112">
        <f>SUM(start1:end1!D16)</f>
        <v>0</v>
      </c>
      <c r="J19" s="110">
        <f>SUM(start1:end1!E16)</f>
        <v>0</v>
      </c>
      <c r="K19" s="110">
        <f>SUM(start1:end1!F16)</f>
        <v>0</v>
      </c>
      <c r="L19" s="111">
        <f>SUM(start1:end1!G16)</f>
        <v>0</v>
      </c>
      <c r="M19" s="113">
        <f>SUM(start1:end1!H16)</f>
        <v>0</v>
      </c>
      <c r="N19" s="112">
        <f>SUM(start2:end2!D16)</f>
        <v>0</v>
      </c>
      <c r="O19" s="114">
        <f>SUM(start2:end2!E16)</f>
        <v>0</v>
      </c>
      <c r="P19" s="110">
        <f>SUM(start2:end2!F16)</f>
        <v>0</v>
      </c>
      <c r="Q19" s="115">
        <f>SUM(start2:end2!G16)</f>
        <v>0</v>
      </c>
      <c r="R19" s="116">
        <f>SUM(start2:end2!H16)</f>
        <v>0</v>
      </c>
      <c r="T19" s="21"/>
      <c r="U19" s="22"/>
    </row>
    <row r="20" spans="1:21" ht="13.5">
      <c r="A20" s="12">
        <v>13</v>
      </c>
      <c r="B20" s="117">
        <v>23</v>
      </c>
      <c r="C20" s="55" t="s">
        <v>45</v>
      </c>
      <c r="D20" s="118">
        <f t="shared" si="0"/>
        <v>0</v>
      </c>
      <c r="E20" s="119">
        <f t="shared" si="1"/>
        <v>0</v>
      </c>
      <c r="F20" s="119">
        <f t="shared" si="2"/>
        <v>0</v>
      </c>
      <c r="G20" s="120">
        <f t="shared" si="3"/>
        <v>0</v>
      </c>
      <c r="H20" s="119">
        <f t="shared" si="4"/>
        <v>0</v>
      </c>
      <c r="I20" s="121">
        <f>SUM(start1:end1!D17)</f>
        <v>0</v>
      </c>
      <c r="J20" s="119">
        <f>SUM(start1:end1!E17)</f>
        <v>0</v>
      </c>
      <c r="K20" s="119">
        <f>SUM(start1:end1!F17)</f>
        <v>0</v>
      </c>
      <c r="L20" s="120">
        <f>SUM(start1:end1!G17)</f>
        <v>0</v>
      </c>
      <c r="M20" s="122">
        <f>SUM(start1:end1!H17)</f>
        <v>0</v>
      </c>
      <c r="N20" s="121">
        <f>SUM(start2:end2!D17)</f>
        <v>0</v>
      </c>
      <c r="O20" s="123">
        <f>SUM(start2:end2!E17)</f>
        <v>0</v>
      </c>
      <c r="P20" s="119">
        <f>SUM(start2:end2!F17)</f>
        <v>0</v>
      </c>
      <c r="Q20" s="124">
        <f>SUM(start2:end2!G17)</f>
        <v>0</v>
      </c>
      <c r="R20" s="125">
        <f>SUM(start2:end2!H17)</f>
        <v>0</v>
      </c>
      <c r="T20" s="23"/>
      <c r="U20" s="22"/>
    </row>
    <row r="21" spans="1:21" ht="13.5">
      <c r="A21" s="12">
        <v>14</v>
      </c>
      <c r="B21" s="99">
        <v>27</v>
      </c>
      <c r="C21" s="53" t="s">
        <v>46</v>
      </c>
      <c r="D21" s="100">
        <f t="shared" si="0"/>
        <v>0</v>
      </c>
      <c r="E21" s="101">
        <f t="shared" si="1"/>
        <v>0</v>
      </c>
      <c r="F21" s="101">
        <f t="shared" si="2"/>
        <v>0</v>
      </c>
      <c r="G21" s="102">
        <f t="shared" si="3"/>
        <v>0</v>
      </c>
      <c r="H21" s="101">
        <f t="shared" si="4"/>
        <v>0</v>
      </c>
      <c r="I21" s="103">
        <f>SUM(start1:end1!D18)</f>
        <v>0</v>
      </c>
      <c r="J21" s="101">
        <f>SUM(start1:end1!E18)</f>
        <v>0</v>
      </c>
      <c r="K21" s="101">
        <f>SUM(start1:end1!F18)</f>
        <v>0</v>
      </c>
      <c r="L21" s="102">
        <f>SUM(start1:end1!G18)</f>
        <v>0</v>
      </c>
      <c r="M21" s="104">
        <f>SUM(start1:end1!H18)</f>
        <v>0</v>
      </c>
      <c r="N21" s="103">
        <f>SUM(start2:end2!D18)</f>
        <v>0</v>
      </c>
      <c r="O21" s="105">
        <f>SUM(start2:end2!E18)</f>
        <v>0</v>
      </c>
      <c r="P21" s="101">
        <f>SUM(start2:end2!F18)</f>
        <v>0</v>
      </c>
      <c r="Q21" s="106">
        <f>SUM(start2:end2!G18)</f>
        <v>0</v>
      </c>
      <c r="R21" s="107">
        <f>SUM(start2:end2!H18)</f>
        <v>0</v>
      </c>
      <c r="T21" s="23"/>
      <c r="U21" s="22"/>
    </row>
    <row r="22" spans="1:21" ht="13.5">
      <c r="A22" s="12">
        <v>15</v>
      </c>
      <c r="B22" s="99">
        <v>10</v>
      </c>
      <c r="C22" s="53" t="s">
        <v>42</v>
      </c>
      <c r="D22" s="100">
        <f t="shared" si="0"/>
        <v>0</v>
      </c>
      <c r="E22" s="101">
        <f t="shared" si="1"/>
        <v>0</v>
      </c>
      <c r="F22" s="101">
        <f t="shared" si="2"/>
        <v>0</v>
      </c>
      <c r="G22" s="102">
        <f t="shared" si="3"/>
        <v>0</v>
      </c>
      <c r="H22" s="101">
        <f t="shared" si="4"/>
        <v>0</v>
      </c>
      <c r="I22" s="103">
        <f>SUM(start1:end1!D19)</f>
        <v>0</v>
      </c>
      <c r="J22" s="101">
        <f>SUM(start1:end1!E19)</f>
        <v>0</v>
      </c>
      <c r="K22" s="101">
        <f>SUM(start1:end1!F19)</f>
        <v>0</v>
      </c>
      <c r="L22" s="102">
        <f>SUM(start1:end1!G19)</f>
        <v>0</v>
      </c>
      <c r="M22" s="104">
        <f>SUM(start1:end1!H19)</f>
        <v>0</v>
      </c>
      <c r="N22" s="103">
        <f>SUM(start2:end2!D19)</f>
        <v>0</v>
      </c>
      <c r="O22" s="105">
        <f>SUM(start2:end2!E19)</f>
        <v>0</v>
      </c>
      <c r="P22" s="101">
        <f>SUM(start2:end2!F19)</f>
        <v>0</v>
      </c>
      <c r="Q22" s="106">
        <f>SUM(start2:end2!G19)</f>
        <v>0</v>
      </c>
      <c r="R22" s="107">
        <f>SUM(start2:end2!H19)</f>
        <v>0</v>
      </c>
      <c r="T22" s="21"/>
      <c r="U22" s="22"/>
    </row>
    <row r="23" spans="1:21" ht="13.5">
      <c r="A23" s="12">
        <v>16</v>
      </c>
      <c r="B23" s="99"/>
      <c r="C23" s="53"/>
      <c r="D23" s="100">
        <f t="shared" si="0"/>
        <v>0</v>
      </c>
      <c r="E23" s="101">
        <f t="shared" si="1"/>
        <v>0</v>
      </c>
      <c r="F23" s="101">
        <f t="shared" si="2"/>
        <v>0</v>
      </c>
      <c r="G23" s="102">
        <f t="shared" si="3"/>
        <v>0</v>
      </c>
      <c r="H23" s="101">
        <f t="shared" si="4"/>
        <v>0</v>
      </c>
      <c r="I23" s="103">
        <f>SUM(start1:end1!D20)</f>
        <v>0</v>
      </c>
      <c r="J23" s="101">
        <f>SUM(start1:end1!E20)</f>
        <v>0</v>
      </c>
      <c r="K23" s="101">
        <f>SUM(start1:end1!F20)</f>
        <v>0</v>
      </c>
      <c r="L23" s="102">
        <f>SUM(start1:end1!G20)</f>
        <v>0</v>
      </c>
      <c r="M23" s="104">
        <f>SUM(start1:end1!H20)</f>
        <v>0</v>
      </c>
      <c r="N23" s="103">
        <f>SUM(start2:end2!D20)</f>
        <v>0</v>
      </c>
      <c r="O23" s="105">
        <f>SUM(start2:end2!E20)</f>
        <v>0</v>
      </c>
      <c r="P23" s="101">
        <f>SUM(start2:end2!F20)</f>
        <v>0</v>
      </c>
      <c r="Q23" s="106">
        <f>SUM(start2:end2!G20)</f>
        <v>0</v>
      </c>
      <c r="R23" s="107">
        <f>SUM(start2:end2!H20)</f>
        <v>0</v>
      </c>
      <c r="T23" s="21"/>
      <c r="U23" s="22"/>
    </row>
    <row r="24" spans="1:21" ht="13.5">
      <c r="A24" s="12">
        <v>17</v>
      </c>
      <c r="B24" s="126"/>
      <c r="C24" s="54"/>
      <c r="D24" s="109">
        <f t="shared" si="0"/>
        <v>0</v>
      </c>
      <c r="E24" s="110">
        <f t="shared" si="1"/>
        <v>0</v>
      </c>
      <c r="F24" s="110">
        <f t="shared" si="2"/>
        <v>0</v>
      </c>
      <c r="G24" s="111">
        <f t="shared" si="3"/>
        <v>0</v>
      </c>
      <c r="H24" s="110">
        <f t="shared" si="4"/>
        <v>0</v>
      </c>
      <c r="I24" s="112">
        <f>SUM(start1:end1!D21)</f>
        <v>0</v>
      </c>
      <c r="J24" s="110">
        <f>SUM(start1:end1!E21)</f>
        <v>0</v>
      </c>
      <c r="K24" s="110">
        <f>SUM(start1:end1!F21)</f>
        <v>0</v>
      </c>
      <c r="L24" s="111">
        <f>SUM(start1:end1!G21)</f>
        <v>0</v>
      </c>
      <c r="M24" s="113">
        <f>SUM(start1:end1!H21)</f>
        <v>0</v>
      </c>
      <c r="N24" s="112">
        <f>SUM(start2:end2!D21)</f>
        <v>0</v>
      </c>
      <c r="O24" s="114">
        <f>SUM(start2:end2!E21)</f>
        <v>0</v>
      </c>
      <c r="P24" s="110">
        <f>SUM(start2:end2!F21)</f>
        <v>0</v>
      </c>
      <c r="Q24" s="115">
        <f>SUM(start2:end2!G21)</f>
        <v>0</v>
      </c>
      <c r="R24" s="116">
        <f>SUM(start2:end2!H21)</f>
        <v>0</v>
      </c>
      <c r="T24" s="21"/>
      <c r="U24" s="22"/>
    </row>
    <row r="25" spans="1:21" ht="13.5">
      <c r="A25" s="12">
        <v>18</v>
      </c>
      <c r="B25" s="117"/>
      <c r="C25" s="55"/>
      <c r="D25" s="118">
        <f t="shared" si="0"/>
        <v>0</v>
      </c>
      <c r="E25" s="119">
        <f t="shared" si="1"/>
        <v>0</v>
      </c>
      <c r="F25" s="119">
        <f t="shared" si="2"/>
        <v>0</v>
      </c>
      <c r="G25" s="120">
        <f t="shared" si="3"/>
        <v>0</v>
      </c>
      <c r="H25" s="119">
        <f t="shared" si="4"/>
        <v>0</v>
      </c>
      <c r="I25" s="121">
        <f>SUM(start1:end1!D22)</f>
        <v>0</v>
      </c>
      <c r="J25" s="119">
        <f>SUM(start1:end1!E22)</f>
        <v>0</v>
      </c>
      <c r="K25" s="119">
        <f>SUM(start1:end1!F22)</f>
        <v>0</v>
      </c>
      <c r="L25" s="120">
        <f>SUM(start1:end1!G22)</f>
        <v>0</v>
      </c>
      <c r="M25" s="122">
        <f>SUM(start1:end1!H22)</f>
        <v>0</v>
      </c>
      <c r="N25" s="121">
        <f>SUM(start2:end2!D22)</f>
        <v>0</v>
      </c>
      <c r="O25" s="123">
        <f>SUM(start2:end2!E22)</f>
        <v>0</v>
      </c>
      <c r="P25" s="119">
        <f>SUM(start2:end2!F22)</f>
        <v>0</v>
      </c>
      <c r="Q25" s="124">
        <f>SUM(start2:end2!G22)</f>
        <v>0</v>
      </c>
      <c r="R25" s="125">
        <f>SUM(start2:end2!H22)</f>
        <v>0</v>
      </c>
      <c r="T25" s="21"/>
      <c r="U25" s="22"/>
    </row>
    <row r="26" spans="1:21" ht="13.5">
      <c r="A26" s="12">
        <v>19</v>
      </c>
      <c r="B26" s="99"/>
      <c r="C26" s="53"/>
      <c r="D26" s="127">
        <f aca="true" t="shared" si="5" ref="D26:H28">I26+N26</f>
        <v>0</v>
      </c>
      <c r="E26" s="154">
        <f t="shared" si="5"/>
        <v>0</v>
      </c>
      <c r="F26" s="154">
        <f t="shared" si="5"/>
        <v>0</v>
      </c>
      <c r="G26" s="155">
        <f t="shared" si="5"/>
        <v>0</v>
      </c>
      <c r="H26" s="154">
        <f t="shared" si="5"/>
        <v>0</v>
      </c>
      <c r="I26" s="156">
        <f>SUM(start1:end1!D23)</f>
        <v>0</v>
      </c>
      <c r="J26" s="157">
        <f>SUM(start1:end1!E23)</f>
        <v>0</v>
      </c>
      <c r="K26" s="157">
        <f>SUM(start1:end1!F23)</f>
        <v>0</v>
      </c>
      <c r="L26" s="158">
        <f>SUM(start1:end1!G23)</f>
        <v>0</v>
      </c>
      <c r="M26" s="159">
        <f>SUM(start1:end1!H23)</f>
        <v>0</v>
      </c>
      <c r="N26" s="103">
        <f>SUM(start2:end2!D23)</f>
        <v>0</v>
      </c>
      <c r="O26" s="105">
        <f>SUM(start2:end2!E23)</f>
        <v>0</v>
      </c>
      <c r="P26" s="101">
        <f>SUM(start2:end2!F23)</f>
        <v>0</v>
      </c>
      <c r="Q26" s="106">
        <f>SUM(start2:end2!G23)</f>
        <v>0</v>
      </c>
      <c r="R26" s="107">
        <f>SUM(start2:end2!H23)</f>
        <v>0</v>
      </c>
      <c r="T26" s="21"/>
      <c r="U26" s="22"/>
    </row>
    <row r="27" spans="1:21" ht="13.5">
      <c r="A27" s="12">
        <v>20</v>
      </c>
      <c r="B27" s="99"/>
      <c r="C27" s="53"/>
      <c r="D27" s="100">
        <f t="shared" si="5"/>
        <v>0</v>
      </c>
      <c r="E27" s="101">
        <f t="shared" si="5"/>
        <v>0</v>
      </c>
      <c r="F27" s="101">
        <f t="shared" si="5"/>
        <v>0</v>
      </c>
      <c r="G27" s="102">
        <f t="shared" si="5"/>
        <v>0</v>
      </c>
      <c r="H27" s="101">
        <f t="shared" si="5"/>
        <v>0</v>
      </c>
      <c r="I27" s="103">
        <f>SUM(start1:end1!D24)</f>
        <v>0</v>
      </c>
      <c r="J27" s="101">
        <f>SUM(start1:end1!E24)</f>
        <v>0</v>
      </c>
      <c r="K27" s="101">
        <f>SUM(start1:end1!F24)</f>
        <v>0</v>
      </c>
      <c r="L27" s="102">
        <f>SUM(start1:end1!G24)</f>
        <v>0</v>
      </c>
      <c r="M27" s="104">
        <f>SUM(start1:end1!H24)</f>
        <v>0</v>
      </c>
      <c r="N27" s="103">
        <f>SUM(start2:end2!D24)</f>
        <v>0</v>
      </c>
      <c r="O27" s="105">
        <f>SUM(start2:end2!E24)</f>
        <v>0</v>
      </c>
      <c r="P27" s="101">
        <f>SUM(start2:end2!F24)</f>
        <v>0</v>
      </c>
      <c r="Q27" s="106">
        <f>SUM(start2:end2!G24)</f>
        <v>0</v>
      </c>
      <c r="R27" s="107">
        <f>SUM(start2:end2!H24)</f>
        <v>0</v>
      </c>
      <c r="T27" s="21"/>
      <c r="U27" s="22"/>
    </row>
    <row r="28" spans="1:21" ht="13.5">
      <c r="A28" s="12">
        <v>21</v>
      </c>
      <c r="B28" s="127"/>
      <c r="C28" s="53"/>
      <c r="D28" s="100">
        <f t="shared" si="5"/>
        <v>0</v>
      </c>
      <c r="E28" s="101">
        <f t="shared" si="5"/>
        <v>0</v>
      </c>
      <c r="F28" s="101">
        <f t="shared" si="5"/>
        <v>0</v>
      </c>
      <c r="G28" s="102">
        <f t="shared" si="5"/>
        <v>0</v>
      </c>
      <c r="H28" s="101">
        <f t="shared" si="5"/>
        <v>0</v>
      </c>
      <c r="I28" s="103">
        <f>SUM(start1:end1!D25)</f>
        <v>0</v>
      </c>
      <c r="J28" s="101">
        <f>SUM(start1:end1!E25)</f>
        <v>0</v>
      </c>
      <c r="K28" s="101">
        <f>SUM(start1:end1!F25)</f>
        <v>0</v>
      </c>
      <c r="L28" s="102">
        <f>SUM(start1:end1!G25)</f>
        <v>0</v>
      </c>
      <c r="M28" s="104">
        <f>SUM(start1:end1!H25)</f>
        <v>0</v>
      </c>
      <c r="N28" s="103">
        <f>SUM(start2:end2!D25)</f>
        <v>0</v>
      </c>
      <c r="O28" s="105">
        <f>SUM(start2:end2!E25)</f>
        <v>0</v>
      </c>
      <c r="P28" s="101">
        <f>SUM(start2:end2!F25)</f>
        <v>0</v>
      </c>
      <c r="Q28" s="106">
        <f>SUM(start2:end2!G25)</f>
        <v>0</v>
      </c>
      <c r="R28" s="107">
        <f>SUM(start2:end2!H25)</f>
        <v>0</v>
      </c>
      <c r="T28" s="21"/>
      <c r="U28" s="22"/>
    </row>
    <row r="29" spans="1:21" ht="13.5">
      <c r="A29" s="12">
        <v>22</v>
      </c>
      <c r="B29" s="126"/>
      <c r="C29" s="54"/>
      <c r="D29" s="109">
        <f t="shared" si="0"/>
        <v>0</v>
      </c>
      <c r="E29" s="110">
        <f t="shared" si="1"/>
        <v>0</v>
      </c>
      <c r="F29" s="110">
        <f t="shared" si="2"/>
        <v>0</v>
      </c>
      <c r="G29" s="111">
        <f t="shared" si="3"/>
        <v>0</v>
      </c>
      <c r="H29" s="110">
        <f t="shared" si="4"/>
        <v>0</v>
      </c>
      <c r="I29" s="112">
        <f>SUM(start1:end1!D26)</f>
        <v>0</v>
      </c>
      <c r="J29" s="110">
        <f>SUM(start1:end1!E26)</f>
        <v>0</v>
      </c>
      <c r="K29" s="110">
        <f>SUM(start1:end1!F26)</f>
        <v>0</v>
      </c>
      <c r="L29" s="111">
        <f>SUM(start1:end1!G26)</f>
        <v>0</v>
      </c>
      <c r="M29" s="113">
        <f>SUM(start1:end1!H26)</f>
        <v>0</v>
      </c>
      <c r="N29" s="112">
        <f>SUM(start2:end2!D26)</f>
        <v>0</v>
      </c>
      <c r="O29" s="114">
        <f>SUM(start2:end2!E26)</f>
        <v>0</v>
      </c>
      <c r="P29" s="110">
        <f>SUM(start2:end2!F26)</f>
        <v>0</v>
      </c>
      <c r="Q29" s="115">
        <f>SUM(start2:end2!G26)</f>
        <v>0</v>
      </c>
      <c r="R29" s="116">
        <f>SUM(start2:end2!H26)</f>
        <v>0</v>
      </c>
      <c r="T29" s="21"/>
      <c r="U29" s="22"/>
    </row>
    <row r="30" spans="1:21" ht="13.5" hidden="1">
      <c r="A30" s="12">
        <v>23</v>
      </c>
      <c r="B30" s="117"/>
      <c r="C30" s="55"/>
      <c r="D30" s="118">
        <f t="shared" si="0"/>
        <v>0</v>
      </c>
      <c r="E30" s="119">
        <f t="shared" si="1"/>
        <v>0</v>
      </c>
      <c r="F30" s="119">
        <f t="shared" si="2"/>
        <v>0</v>
      </c>
      <c r="G30" s="120">
        <f t="shared" si="3"/>
        <v>0</v>
      </c>
      <c r="H30" s="119">
        <f t="shared" si="4"/>
        <v>0</v>
      </c>
      <c r="I30" s="121">
        <f>SUM(start1:end1!D27)</f>
        <v>0</v>
      </c>
      <c r="J30" s="119">
        <f>SUM(start1:end1!E27)</f>
        <v>0</v>
      </c>
      <c r="K30" s="119">
        <f>SUM(start1:end1!F27)</f>
        <v>0</v>
      </c>
      <c r="L30" s="120">
        <f>SUM(start1:end1!G27)</f>
        <v>0</v>
      </c>
      <c r="M30" s="122">
        <f>SUM(start1:end1!H27)</f>
        <v>0</v>
      </c>
      <c r="N30" s="121">
        <f>SUM(start2:end2!D27)</f>
        <v>0</v>
      </c>
      <c r="O30" s="123">
        <f>SUM(start2:end2!E27)</f>
        <v>0</v>
      </c>
      <c r="P30" s="119">
        <f>SUM(start2:end2!F27)</f>
        <v>0</v>
      </c>
      <c r="Q30" s="124">
        <f>SUM(start2:end2!G27)</f>
        <v>0</v>
      </c>
      <c r="R30" s="125">
        <f>SUM(start2:end2!H27)</f>
        <v>0</v>
      </c>
      <c r="T30" s="21"/>
      <c r="U30" s="22"/>
    </row>
    <row r="31" spans="1:21" ht="13.5" hidden="1">
      <c r="A31" s="12">
        <v>24</v>
      </c>
      <c r="B31" s="127"/>
      <c r="C31" s="53"/>
      <c r="D31" s="100">
        <f t="shared" si="0"/>
        <v>0</v>
      </c>
      <c r="E31" s="101">
        <f t="shared" si="1"/>
        <v>0</v>
      </c>
      <c r="F31" s="101">
        <f t="shared" si="2"/>
        <v>0</v>
      </c>
      <c r="G31" s="102">
        <f t="shared" si="3"/>
        <v>0</v>
      </c>
      <c r="H31" s="101">
        <f t="shared" si="4"/>
        <v>0</v>
      </c>
      <c r="I31" s="103">
        <f>SUM(start1:end1!D28)</f>
        <v>0</v>
      </c>
      <c r="J31" s="101">
        <f>SUM(start1:end1!E28)</f>
        <v>0</v>
      </c>
      <c r="K31" s="101">
        <f>SUM(start1:end1!F28)</f>
        <v>0</v>
      </c>
      <c r="L31" s="102">
        <f>SUM(start1:end1!G28)</f>
        <v>0</v>
      </c>
      <c r="M31" s="104">
        <f>SUM(start1:end1!H28)</f>
        <v>0</v>
      </c>
      <c r="N31" s="103">
        <f>SUM(start2:end2!D28)</f>
        <v>0</v>
      </c>
      <c r="O31" s="105">
        <f>SUM(start2:end2!E28)</f>
        <v>0</v>
      </c>
      <c r="P31" s="101">
        <f>SUM(start2:end2!F28)</f>
        <v>0</v>
      </c>
      <c r="Q31" s="106">
        <f>SUM(start2:end2!G28)</f>
        <v>0</v>
      </c>
      <c r="R31" s="107">
        <f>SUM(start2:end2!H28)</f>
        <v>0</v>
      </c>
      <c r="T31" s="21"/>
      <c r="U31" s="22"/>
    </row>
    <row r="32" spans="1:21" ht="13.5" hidden="1">
      <c r="A32" s="12">
        <v>25</v>
      </c>
      <c r="B32" s="126"/>
      <c r="C32" s="54"/>
      <c r="D32" s="109">
        <f t="shared" si="0"/>
        <v>0</v>
      </c>
      <c r="E32" s="110">
        <f t="shared" si="1"/>
        <v>0</v>
      </c>
      <c r="F32" s="110">
        <f t="shared" si="2"/>
        <v>0</v>
      </c>
      <c r="G32" s="111">
        <f t="shared" si="3"/>
        <v>0</v>
      </c>
      <c r="H32" s="110">
        <f t="shared" si="4"/>
        <v>0</v>
      </c>
      <c r="I32" s="112">
        <f>SUM(start1:end1!D29)</f>
        <v>0</v>
      </c>
      <c r="J32" s="110">
        <f>SUM(start1:end1!E29)</f>
        <v>0</v>
      </c>
      <c r="K32" s="110">
        <f>SUM(start1:end1!F29)</f>
        <v>0</v>
      </c>
      <c r="L32" s="111">
        <f>SUM(start1:end1!G29)</f>
        <v>0</v>
      </c>
      <c r="M32" s="113">
        <f>SUM(start1:end1!H29)</f>
        <v>0</v>
      </c>
      <c r="N32" s="112">
        <f>SUM(start2:end2!D29)</f>
        <v>0</v>
      </c>
      <c r="O32" s="114">
        <f>SUM(start2:end2!E29)</f>
        <v>0</v>
      </c>
      <c r="P32" s="110">
        <f>SUM(start2:end2!F29)</f>
        <v>0</v>
      </c>
      <c r="Q32" s="115">
        <f>SUM(start2:end2!G29)</f>
        <v>0</v>
      </c>
      <c r="R32" s="116">
        <f>SUM(start2:end2!H29)</f>
        <v>0</v>
      </c>
      <c r="T32" s="21"/>
      <c r="U32" s="22"/>
    </row>
    <row r="33" spans="1:21" ht="14.25" thickBot="1">
      <c r="A33" s="5"/>
      <c r="B33" s="163" t="s">
        <v>3</v>
      </c>
      <c r="C33" s="164"/>
      <c r="D33" s="24">
        <f>I33+N33</f>
        <v>0</v>
      </c>
      <c r="E33" s="25">
        <f>J33+O33</f>
        <v>0</v>
      </c>
      <c r="F33" s="25">
        <f>K33+P33</f>
        <v>0</v>
      </c>
      <c r="G33" s="26">
        <f>L33+Q33</f>
        <v>0</v>
      </c>
      <c r="H33" s="27">
        <f>M33+R33</f>
        <v>0</v>
      </c>
      <c r="I33" s="28">
        <f>SUM(I10:I32)</f>
        <v>0</v>
      </c>
      <c r="J33" s="29">
        <f aca="true" t="shared" si="6" ref="J33:R33">SUM(J10:J32)</f>
        <v>0</v>
      </c>
      <c r="K33" s="29">
        <f t="shared" si="6"/>
        <v>0</v>
      </c>
      <c r="L33" s="30">
        <f t="shared" si="6"/>
        <v>0</v>
      </c>
      <c r="M33" s="31">
        <f t="shared" si="6"/>
        <v>0</v>
      </c>
      <c r="N33" s="28">
        <f t="shared" si="6"/>
        <v>0</v>
      </c>
      <c r="O33" s="29">
        <f t="shared" si="6"/>
        <v>0</v>
      </c>
      <c r="P33" s="29">
        <f t="shared" si="6"/>
        <v>0</v>
      </c>
      <c r="Q33" s="30">
        <f>SUM(Q10:Q32)</f>
        <v>0</v>
      </c>
      <c r="R33" s="32">
        <f t="shared" si="6"/>
        <v>0</v>
      </c>
      <c r="T33" s="23"/>
      <c r="U33" s="33"/>
    </row>
    <row r="34" spans="11:18" ht="13.5">
      <c r="K34" s="34"/>
      <c r="L34" s="162"/>
      <c r="M34" s="162"/>
      <c r="N34" s="162"/>
      <c r="O34" s="161"/>
      <c r="P34" s="161"/>
      <c r="Q34" s="161"/>
      <c r="R34" s="161"/>
    </row>
    <row r="35" spans="10:17" ht="13.5">
      <c r="J35" s="35"/>
      <c r="K35" s="3"/>
      <c r="L35" s="3"/>
      <c r="M35" s="3"/>
      <c r="N35" s="3"/>
      <c r="O35" s="3"/>
      <c r="P35" s="3"/>
      <c r="Q35" s="3"/>
    </row>
    <row r="36" spans="20:21" ht="13.5">
      <c r="T36" s="21"/>
      <c r="U36" s="22"/>
    </row>
    <row r="37" spans="20:21" ht="13.5">
      <c r="T37" s="21"/>
      <c r="U37" s="22"/>
    </row>
    <row r="38" spans="20:21" ht="13.5">
      <c r="T38" s="21"/>
      <c r="U38" s="33"/>
    </row>
    <row r="39" spans="20:21" ht="13.5">
      <c r="T39" s="21"/>
      <c r="U39" s="22"/>
    </row>
    <row r="40" spans="20:21" ht="13.5">
      <c r="T40" s="36"/>
      <c r="U40" s="36"/>
    </row>
    <row r="41" spans="20:21" ht="13.5">
      <c r="T41" s="36"/>
      <c r="U41" s="36"/>
    </row>
    <row r="42" spans="20:21" ht="13.5">
      <c r="T42" s="36"/>
      <c r="U42" s="36"/>
    </row>
    <row r="43" spans="20:21" ht="13.5">
      <c r="T43" s="36"/>
      <c r="U43" s="36"/>
    </row>
    <row r="44" spans="20:21" ht="13.5">
      <c r="T44" s="36"/>
      <c r="U44" s="22"/>
    </row>
    <row r="45" spans="20:21" ht="13.5">
      <c r="T45" s="21"/>
      <c r="U45" s="36"/>
    </row>
    <row r="46" spans="20:21" ht="13.5">
      <c r="T46" s="21"/>
      <c r="U46" s="36"/>
    </row>
    <row r="47" spans="20:21" ht="13.5">
      <c r="T47" s="21"/>
      <c r="U47" s="36"/>
    </row>
  </sheetData>
  <sheetProtection/>
  <mergeCells count="14">
    <mergeCell ref="C7:C8"/>
    <mergeCell ref="B7:B8"/>
    <mergeCell ref="B5:B6"/>
    <mergeCell ref="C5:C6"/>
    <mergeCell ref="A5:A6"/>
    <mergeCell ref="A7:A8"/>
    <mergeCell ref="O34:R34"/>
    <mergeCell ref="L34:N34"/>
    <mergeCell ref="B33:C33"/>
    <mergeCell ref="P2:Q2"/>
    <mergeCell ref="D3:H3"/>
    <mergeCell ref="I3:M3"/>
    <mergeCell ref="N3:R3"/>
    <mergeCell ref="B3:C3"/>
  </mergeCells>
  <dataValidations count="1">
    <dataValidation allowBlank="1" showInputMessage="1" showErrorMessage="1" imeMode="disabled" sqref="B4:B32"/>
  </dataValidations>
  <printOptions/>
  <pageMargins left="0.37" right="0.53" top="0.5" bottom="0.3937007874015748" header="0.61" footer="0.5118110236220472"/>
  <pageSetup errors="blank" horizontalDpi="300" verticalDpi="300" orientation="landscape" paperSize="9" scale="118" r:id="rId1"/>
  <ignoredErrors>
    <ignoredError sqref="F7 H7 K7 H6 F6 M7:R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C26" sqref="C26"/>
    </sheetView>
  </sheetViews>
  <sheetFormatPr defaultColWidth="9.00390625" defaultRowHeight="13.5"/>
  <cols>
    <col min="1" max="1" width="2.625" style="1" customWidth="1"/>
    <col min="2" max="2" width="3.50390625" style="1" bestFit="1" customWidth="1"/>
    <col min="3" max="3" width="14.875" style="1" bestFit="1" customWidth="1"/>
    <col min="4" max="6" width="5.00390625" style="1" customWidth="1"/>
    <col min="7" max="7" width="8.00390625" style="1" customWidth="1"/>
    <col min="8" max="8" width="4.00390625" style="1" customWidth="1"/>
    <col min="9" max="16384" width="9.00390625" style="1" customWidth="1"/>
  </cols>
  <sheetData>
    <row r="1" ht="14.25" thickBot="1">
      <c r="H1" s="37"/>
    </row>
    <row r="2" spans="2:8" s="128" customFormat="1" ht="13.5">
      <c r="B2" s="148" t="s">
        <v>29</v>
      </c>
      <c r="C2" s="149" t="s">
        <v>0</v>
      </c>
      <c r="D2" s="150" t="s">
        <v>26</v>
      </c>
      <c r="E2" s="151" t="s">
        <v>27</v>
      </c>
      <c r="F2" s="151" t="s">
        <v>28</v>
      </c>
      <c r="G2" s="152" t="s">
        <v>32</v>
      </c>
      <c r="H2" s="149" t="s">
        <v>5</v>
      </c>
    </row>
    <row r="3" spans="1:8" s="128" customFormat="1" ht="13.5">
      <c r="A3" s="153">
        <v>1</v>
      </c>
      <c r="B3" s="129">
        <f>'合計'!B5</f>
        <v>33</v>
      </c>
      <c r="C3" s="130" t="str">
        <f>'合計'!C5</f>
        <v>東尾　晃寛</v>
      </c>
      <c r="D3" s="131"/>
      <c r="E3" s="132">
        <f>F3-D3</f>
        <v>0</v>
      </c>
      <c r="F3" s="133"/>
      <c r="G3" s="134"/>
      <c r="H3" s="135"/>
    </row>
    <row r="4" spans="1:8" s="128" customFormat="1" ht="14.25" thickBot="1">
      <c r="A4" s="153">
        <v>2</v>
      </c>
      <c r="B4" s="136">
        <f>'合計'!B7</f>
        <v>4</v>
      </c>
      <c r="C4" s="137" t="str">
        <f>'合計'!C7</f>
        <v>山口　　望</v>
      </c>
      <c r="D4" s="138"/>
      <c r="E4" s="139">
        <f>F4-D4</f>
        <v>0</v>
      </c>
      <c r="F4" s="140"/>
      <c r="G4" s="141"/>
      <c r="H4" s="142"/>
    </row>
    <row r="5" spans="2:8" s="128" customFormat="1" ht="14.25" thickBot="1">
      <c r="B5" s="143"/>
      <c r="C5" s="144"/>
      <c r="D5" s="145"/>
      <c r="E5" s="145"/>
      <c r="F5" s="146"/>
      <c r="G5" s="145"/>
      <c r="H5" s="147"/>
    </row>
    <row r="6" spans="2:8" s="128" customFormat="1" ht="13.5">
      <c r="B6" s="148" t="s">
        <v>29</v>
      </c>
      <c r="C6" s="152" t="s">
        <v>0</v>
      </c>
      <c r="D6" s="150" t="s">
        <v>1</v>
      </c>
      <c r="E6" s="151" t="s">
        <v>4</v>
      </c>
      <c r="F6" s="151" t="s">
        <v>31</v>
      </c>
      <c r="G6" s="151" t="s">
        <v>30</v>
      </c>
      <c r="H6" s="149" t="s">
        <v>5</v>
      </c>
    </row>
    <row r="7" spans="1:8" ht="13.5">
      <c r="A7" s="39">
        <v>3</v>
      </c>
      <c r="B7" s="13">
        <f>'合計'!B10</f>
        <v>22</v>
      </c>
      <c r="C7" s="40" t="str">
        <f>'合計'!C10</f>
        <v>太田　大介</v>
      </c>
      <c r="D7" s="41"/>
      <c r="E7" s="42"/>
      <c r="F7" s="42">
        <f aca="true" t="shared" si="0" ref="F7:F29">SUM(D7:E7)</f>
        <v>0</v>
      </c>
      <c r="G7" s="43"/>
      <c r="H7" s="38"/>
    </row>
    <row r="8" spans="1:8" ht="13.5">
      <c r="A8" s="39">
        <v>4</v>
      </c>
      <c r="B8" s="19">
        <f>'合計'!B11</f>
        <v>14</v>
      </c>
      <c r="C8" s="40" t="str">
        <f>'合計'!C11</f>
        <v>井藤　良幸</v>
      </c>
      <c r="D8" s="41"/>
      <c r="E8" s="42"/>
      <c r="F8" s="42">
        <f t="shared" si="0"/>
        <v>0</v>
      </c>
      <c r="G8" s="43"/>
      <c r="H8" s="38"/>
    </row>
    <row r="9" spans="1:8" ht="13.5">
      <c r="A9" s="39">
        <v>5</v>
      </c>
      <c r="B9" s="13">
        <f>'合計'!B12</f>
        <v>93</v>
      </c>
      <c r="C9" s="40" t="str">
        <f>'合計'!C12</f>
        <v>口野　仁史</v>
      </c>
      <c r="D9" s="41"/>
      <c r="E9" s="42"/>
      <c r="F9" s="42">
        <f t="shared" si="0"/>
        <v>0</v>
      </c>
      <c r="G9" s="43"/>
      <c r="H9" s="44"/>
    </row>
    <row r="10" spans="1:8" ht="13.5">
      <c r="A10" s="39">
        <v>6</v>
      </c>
      <c r="B10" s="14">
        <f>'合計'!B13</f>
        <v>88</v>
      </c>
      <c r="C10" s="40" t="str">
        <f>'合計'!C13</f>
        <v>青山　彰吾</v>
      </c>
      <c r="D10" s="45"/>
      <c r="E10" s="46"/>
      <c r="F10" s="42">
        <f t="shared" si="0"/>
        <v>0</v>
      </c>
      <c r="G10" s="43"/>
      <c r="H10" s="38"/>
    </row>
    <row r="11" spans="1:8" ht="13.5">
      <c r="A11" s="39">
        <v>7</v>
      </c>
      <c r="B11" s="13">
        <f>'合計'!B14</f>
        <v>53</v>
      </c>
      <c r="C11" s="40" t="str">
        <f>'合計'!C14</f>
        <v>早田　隆成</v>
      </c>
      <c r="D11" s="41"/>
      <c r="E11" s="46"/>
      <c r="F11" s="42">
        <f t="shared" si="0"/>
        <v>0</v>
      </c>
      <c r="G11" s="43"/>
      <c r="H11" s="44"/>
    </row>
    <row r="12" spans="1:8" ht="13.5">
      <c r="A12" s="39">
        <v>8</v>
      </c>
      <c r="B12" s="13">
        <f>'合計'!B15</f>
        <v>37</v>
      </c>
      <c r="C12" s="40" t="str">
        <f>'合計'!C15</f>
        <v>石川　金吾</v>
      </c>
      <c r="D12" s="45"/>
      <c r="E12" s="46"/>
      <c r="F12" s="42">
        <f t="shared" si="0"/>
        <v>0</v>
      </c>
      <c r="G12" s="43"/>
      <c r="H12" s="44"/>
    </row>
    <row r="13" spans="1:8" ht="13.5">
      <c r="A13" s="39">
        <v>9</v>
      </c>
      <c r="B13" s="13">
        <f>'合計'!B16</f>
        <v>12</v>
      </c>
      <c r="C13" s="40" t="str">
        <f>'合計'!C16</f>
        <v>矢田　　基</v>
      </c>
      <c r="D13" s="41"/>
      <c r="E13" s="42"/>
      <c r="F13" s="42">
        <f t="shared" si="0"/>
        <v>0</v>
      </c>
      <c r="G13" s="43"/>
      <c r="H13" s="38"/>
    </row>
    <row r="14" spans="1:8" ht="13.5">
      <c r="A14" s="39">
        <v>10</v>
      </c>
      <c r="B14" s="19">
        <f>'合計'!B17</f>
        <v>9</v>
      </c>
      <c r="C14" s="40" t="str">
        <f>'合計'!C17</f>
        <v>長岡　真平</v>
      </c>
      <c r="D14" s="45"/>
      <c r="E14" s="42"/>
      <c r="F14" s="42">
        <f t="shared" si="0"/>
        <v>0</v>
      </c>
      <c r="G14" s="43"/>
      <c r="H14" s="38"/>
    </row>
    <row r="15" spans="1:8" ht="13.5">
      <c r="A15" s="39">
        <v>11</v>
      </c>
      <c r="B15" s="19">
        <f>'合計'!B18</f>
        <v>28</v>
      </c>
      <c r="C15" s="40" t="str">
        <f>'合計'!C18</f>
        <v>川上　裕之</v>
      </c>
      <c r="D15" s="45"/>
      <c r="E15" s="46"/>
      <c r="F15" s="42">
        <f t="shared" si="0"/>
        <v>0</v>
      </c>
      <c r="G15" s="43"/>
      <c r="H15" s="44"/>
    </row>
    <row r="16" spans="1:8" ht="13.5">
      <c r="A16" s="39">
        <v>12</v>
      </c>
      <c r="B16" s="13">
        <f>'合計'!B19</f>
        <v>91</v>
      </c>
      <c r="C16" s="47" t="str">
        <f>'合計'!C19</f>
        <v>峯田　大輔</v>
      </c>
      <c r="D16" s="41"/>
      <c r="E16" s="42"/>
      <c r="F16" s="42">
        <f t="shared" si="0"/>
        <v>0</v>
      </c>
      <c r="G16" s="43"/>
      <c r="H16" s="44"/>
    </row>
    <row r="17" spans="1:8" ht="13.5">
      <c r="A17" s="39">
        <v>13</v>
      </c>
      <c r="B17" s="13">
        <f>'合計'!B20</f>
        <v>23</v>
      </c>
      <c r="C17" s="40" t="str">
        <f>'合計'!C20</f>
        <v>井藤　栄二</v>
      </c>
      <c r="D17" s="41"/>
      <c r="E17" s="48"/>
      <c r="F17" s="42">
        <f t="shared" si="0"/>
        <v>0</v>
      </c>
      <c r="G17" s="43"/>
      <c r="H17" s="38"/>
    </row>
    <row r="18" spans="1:8" ht="13.5">
      <c r="A18" s="39">
        <v>14</v>
      </c>
      <c r="B18" s="13">
        <f>'合計'!B21</f>
        <v>27</v>
      </c>
      <c r="C18" s="40" t="str">
        <f>'合計'!C21</f>
        <v>福西　一馬</v>
      </c>
      <c r="D18" s="41"/>
      <c r="E18" s="48"/>
      <c r="F18" s="42">
        <f t="shared" si="0"/>
        <v>0</v>
      </c>
      <c r="G18" s="43"/>
      <c r="H18" s="38"/>
    </row>
    <row r="19" spans="1:8" ht="13.5">
      <c r="A19" s="39">
        <v>15</v>
      </c>
      <c r="B19" s="13">
        <f>'合計'!B22</f>
        <v>10</v>
      </c>
      <c r="C19" s="40" t="str">
        <f>'合計'!C22</f>
        <v>山本　大一</v>
      </c>
      <c r="D19" s="41"/>
      <c r="E19" s="48"/>
      <c r="F19" s="42">
        <f t="shared" si="0"/>
        <v>0</v>
      </c>
      <c r="G19" s="43"/>
      <c r="H19" s="38"/>
    </row>
    <row r="20" spans="1:8" ht="13.5">
      <c r="A20" s="39">
        <v>16</v>
      </c>
      <c r="B20" s="13"/>
      <c r="C20" s="40"/>
      <c r="D20" s="41"/>
      <c r="E20" s="48"/>
      <c r="F20" s="42">
        <f t="shared" si="0"/>
        <v>0</v>
      </c>
      <c r="G20" s="43"/>
      <c r="H20" s="38"/>
    </row>
    <row r="21" spans="1:8" ht="13.5">
      <c r="A21" s="39">
        <v>17</v>
      </c>
      <c r="B21" s="13"/>
      <c r="C21" s="40"/>
      <c r="D21" s="41"/>
      <c r="E21" s="48"/>
      <c r="F21" s="42">
        <f t="shared" si="0"/>
        <v>0</v>
      </c>
      <c r="G21" s="43"/>
      <c r="H21" s="38"/>
    </row>
    <row r="22" spans="1:8" ht="13.5">
      <c r="A22" s="39">
        <v>18</v>
      </c>
      <c r="B22" s="13"/>
      <c r="C22" s="40"/>
      <c r="D22" s="41"/>
      <c r="E22" s="48"/>
      <c r="F22" s="42">
        <f t="shared" si="0"/>
        <v>0</v>
      </c>
      <c r="G22" s="43"/>
      <c r="H22" s="38"/>
    </row>
    <row r="23" spans="1:8" ht="13.5">
      <c r="A23" s="39">
        <v>19</v>
      </c>
      <c r="B23" s="13"/>
      <c r="C23" s="40"/>
      <c r="D23" s="41"/>
      <c r="E23" s="48"/>
      <c r="F23" s="42">
        <f t="shared" si="0"/>
        <v>0</v>
      </c>
      <c r="G23" s="43"/>
      <c r="H23" s="38"/>
    </row>
    <row r="24" spans="1:8" ht="13.5">
      <c r="A24" s="39">
        <v>20</v>
      </c>
      <c r="B24" s="13">
        <f>IF('合計'!B27,'合計'!B27,"")</f>
      </c>
      <c r="C24" s="40">
        <f>IF('合計'!C27,'合計'!C27,"")</f>
      </c>
      <c r="D24" s="41"/>
      <c r="E24" s="48"/>
      <c r="F24" s="42">
        <f t="shared" si="0"/>
        <v>0</v>
      </c>
      <c r="G24" s="43"/>
      <c r="H24" s="38"/>
    </row>
    <row r="25" spans="1:8" ht="13.5">
      <c r="A25" s="39">
        <v>21</v>
      </c>
      <c r="B25" s="13">
        <f>IF('合計'!B28,'合計'!B28,"")</f>
      </c>
      <c r="C25" s="40">
        <f>IF('合計'!C28,'合計'!C28,"")</f>
      </c>
      <c r="D25" s="41"/>
      <c r="E25" s="48"/>
      <c r="F25" s="42">
        <f t="shared" si="0"/>
        <v>0</v>
      </c>
      <c r="G25" s="43"/>
      <c r="H25" s="38"/>
    </row>
    <row r="26" spans="1:8" ht="13.5">
      <c r="A26" s="39">
        <v>22</v>
      </c>
      <c r="B26" s="13">
        <f>IF('合計'!B29,'合計'!B29,"")</f>
      </c>
      <c r="C26" s="40">
        <f>IF('合計'!C29,'合計'!C29,"")</f>
      </c>
      <c r="D26" s="41"/>
      <c r="E26" s="48"/>
      <c r="F26" s="42">
        <f t="shared" si="0"/>
        <v>0</v>
      </c>
      <c r="G26" s="43"/>
      <c r="H26" s="38"/>
    </row>
    <row r="27" spans="1:8" ht="13.5" hidden="1">
      <c r="A27" s="39">
        <v>23</v>
      </c>
      <c r="B27" s="13">
        <f>IF('合計'!B30,'合計'!B30,"")</f>
      </c>
      <c r="C27" s="40">
        <f>IF('合計'!C30,'合計'!C30,"")</f>
      </c>
      <c r="D27" s="41"/>
      <c r="E27" s="48"/>
      <c r="F27" s="42">
        <f t="shared" si="0"/>
        <v>0</v>
      </c>
      <c r="G27" s="43"/>
      <c r="H27" s="38"/>
    </row>
    <row r="28" spans="1:8" ht="13.5" hidden="1">
      <c r="A28" s="39">
        <v>24</v>
      </c>
      <c r="B28" s="13">
        <f>IF('合計'!B31,'合計'!B31,"")</f>
      </c>
      <c r="C28" s="40">
        <f>IF('合計'!C31,'合計'!C31,"")</f>
      </c>
      <c r="D28" s="41"/>
      <c r="E28" s="48"/>
      <c r="F28" s="42">
        <f t="shared" si="0"/>
        <v>0</v>
      </c>
      <c r="G28" s="43"/>
      <c r="H28" s="38"/>
    </row>
    <row r="29" spans="1:8" ht="13.5" hidden="1">
      <c r="A29" s="39">
        <v>25</v>
      </c>
      <c r="B29" s="13">
        <f>IF('合計'!B32,'合計'!B32,"")</f>
      </c>
      <c r="C29" s="40">
        <f>IF('合計'!C32,'合計'!C32,"")</f>
      </c>
      <c r="D29" s="41"/>
      <c r="E29" s="48"/>
      <c r="F29" s="42">
        <f t="shared" si="0"/>
        <v>0</v>
      </c>
      <c r="G29" s="43"/>
      <c r="H29" s="38"/>
    </row>
    <row r="30" spans="2:8" ht="14.25" thickBot="1">
      <c r="B30" s="163" t="s">
        <v>3</v>
      </c>
      <c r="C30" s="181"/>
      <c r="D30" s="49">
        <f>SUM(D7:D29)</f>
        <v>0</v>
      </c>
      <c r="E30" s="49">
        <f>SUM(E7:E29)</f>
        <v>0</v>
      </c>
      <c r="F30" s="49">
        <f>SUM(F7:F29)</f>
        <v>0</v>
      </c>
      <c r="G30" s="50">
        <f>SUM(G7:G29)</f>
        <v>0</v>
      </c>
      <c r="H30" s="51">
        <f>SUM(H3:H29)</f>
        <v>0</v>
      </c>
    </row>
  </sheetData>
  <sheetProtection/>
  <mergeCells count="1">
    <mergeCell ref="B30:C30"/>
  </mergeCells>
  <dataValidations count="1">
    <dataValidation allowBlank="1" showInputMessage="1" showErrorMessage="1" imeMode="disabled" sqref="D7:H29 D3:H4"/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B23" sqref="B20:C23"/>
    </sheetView>
  </sheetViews>
  <sheetFormatPr defaultColWidth="9.00390625" defaultRowHeight="13.5"/>
  <cols>
    <col min="1" max="1" width="2.625" style="1" customWidth="1"/>
    <col min="2" max="2" width="3.50390625" style="1" bestFit="1" customWidth="1"/>
    <col min="3" max="3" width="14.875" style="1" bestFit="1" customWidth="1"/>
    <col min="4" max="6" width="5.00390625" style="1" customWidth="1"/>
    <col min="7" max="7" width="8.00390625" style="1" customWidth="1"/>
    <col min="8" max="8" width="4.00390625" style="1" customWidth="1"/>
    <col min="9" max="16384" width="9.00390625" style="1" customWidth="1"/>
  </cols>
  <sheetData>
    <row r="1" ht="14.25" thickBot="1">
      <c r="H1" s="37"/>
    </row>
    <row r="2" spans="2:8" s="128" customFormat="1" ht="13.5">
      <c r="B2" s="148" t="s">
        <v>29</v>
      </c>
      <c r="C2" s="149" t="s">
        <v>0</v>
      </c>
      <c r="D2" s="150" t="s">
        <v>26</v>
      </c>
      <c r="E2" s="151" t="s">
        <v>27</v>
      </c>
      <c r="F2" s="151" t="s">
        <v>28</v>
      </c>
      <c r="G2" s="152" t="s">
        <v>32</v>
      </c>
      <c r="H2" s="149" t="s">
        <v>5</v>
      </c>
    </row>
    <row r="3" spans="1:8" s="128" customFormat="1" ht="13.5">
      <c r="A3" s="153">
        <v>1</v>
      </c>
      <c r="B3" s="129">
        <f>'合計'!B5</f>
        <v>33</v>
      </c>
      <c r="C3" s="130" t="str">
        <f>'合計'!C5</f>
        <v>東尾　晃寛</v>
      </c>
      <c r="D3" s="131"/>
      <c r="E3" s="132">
        <f>F3-D3</f>
        <v>0</v>
      </c>
      <c r="F3" s="133"/>
      <c r="G3" s="134"/>
      <c r="H3" s="135"/>
    </row>
    <row r="4" spans="1:8" s="128" customFormat="1" ht="14.25" thickBot="1">
      <c r="A4" s="153">
        <v>2</v>
      </c>
      <c r="B4" s="136">
        <f>'合計'!B7</f>
        <v>4</v>
      </c>
      <c r="C4" s="137" t="str">
        <f>'合計'!C7</f>
        <v>山口　　望</v>
      </c>
      <c r="D4" s="138"/>
      <c r="E4" s="139">
        <f>F4-D4</f>
        <v>0</v>
      </c>
      <c r="F4" s="140"/>
      <c r="G4" s="141"/>
      <c r="H4" s="142"/>
    </row>
    <row r="5" spans="2:8" s="128" customFormat="1" ht="14.25" thickBot="1">
      <c r="B5" s="143"/>
      <c r="C5" s="144"/>
      <c r="D5" s="145"/>
      <c r="E5" s="145"/>
      <c r="F5" s="146"/>
      <c r="G5" s="145"/>
      <c r="H5" s="147"/>
    </row>
    <row r="6" spans="2:8" s="128" customFormat="1" ht="13.5">
      <c r="B6" s="148" t="s">
        <v>29</v>
      </c>
      <c r="C6" s="152" t="s">
        <v>0</v>
      </c>
      <c r="D6" s="150" t="s">
        <v>1</v>
      </c>
      <c r="E6" s="151" t="s">
        <v>4</v>
      </c>
      <c r="F6" s="151" t="s">
        <v>31</v>
      </c>
      <c r="G6" s="151" t="s">
        <v>30</v>
      </c>
      <c r="H6" s="149" t="s">
        <v>5</v>
      </c>
    </row>
    <row r="7" spans="1:8" ht="13.5">
      <c r="A7" s="39">
        <v>3</v>
      </c>
      <c r="B7" s="13">
        <f>'合計'!B10</f>
        <v>22</v>
      </c>
      <c r="C7" s="40" t="str">
        <f>'合計'!C10</f>
        <v>太田　大介</v>
      </c>
      <c r="D7" s="41"/>
      <c r="E7" s="42"/>
      <c r="F7" s="42">
        <f aca="true" t="shared" si="0" ref="F7:F29">SUM(D7:E7)</f>
        <v>0</v>
      </c>
      <c r="G7" s="43"/>
      <c r="H7" s="38"/>
    </row>
    <row r="8" spans="1:8" ht="13.5">
      <c r="A8" s="39">
        <v>4</v>
      </c>
      <c r="B8" s="19">
        <f>'合計'!B11</f>
        <v>14</v>
      </c>
      <c r="C8" s="40" t="str">
        <f>'合計'!C11</f>
        <v>井藤　良幸</v>
      </c>
      <c r="D8" s="41"/>
      <c r="E8" s="42"/>
      <c r="F8" s="42">
        <f t="shared" si="0"/>
        <v>0</v>
      </c>
      <c r="G8" s="43"/>
      <c r="H8" s="38"/>
    </row>
    <row r="9" spans="1:8" ht="13.5">
      <c r="A9" s="39">
        <v>5</v>
      </c>
      <c r="B9" s="13">
        <f>'合計'!B12</f>
        <v>93</v>
      </c>
      <c r="C9" s="40" t="str">
        <f>'合計'!C12</f>
        <v>口野　仁史</v>
      </c>
      <c r="D9" s="41"/>
      <c r="E9" s="42"/>
      <c r="F9" s="42">
        <f t="shared" si="0"/>
        <v>0</v>
      </c>
      <c r="G9" s="43"/>
      <c r="H9" s="44"/>
    </row>
    <row r="10" spans="1:8" ht="13.5">
      <c r="A10" s="39">
        <v>6</v>
      </c>
      <c r="B10" s="14">
        <f>'合計'!B13</f>
        <v>88</v>
      </c>
      <c r="C10" s="40" t="str">
        <f>'合計'!C13</f>
        <v>青山　彰吾</v>
      </c>
      <c r="D10" s="45"/>
      <c r="E10" s="46"/>
      <c r="F10" s="42">
        <f t="shared" si="0"/>
        <v>0</v>
      </c>
      <c r="G10" s="43"/>
      <c r="H10" s="38"/>
    </row>
    <row r="11" spans="1:8" ht="13.5">
      <c r="A11" s="39">
        <v>7</v>
      </c>
      <c r="B11" s="13">
        <f>'合計'!B14</f>
        <v>53</v>
      </c>
      <c r="C11" s="40" t="str">
        <f>'合計'!C14</f>
        <v>早田　隆成</v>
      </c>
      <c r="D11" s="41"/>
      <c r="E11" s="46"/>
      <c r="F11" s="42">
        <f t="shared" si="0"/>
        <v>0</v>
      </c>
      <c r="G11" s="43"/>
      <c r="H11" s="44"/>
    </row>
    <row r="12" spans="1:8" ht="13.5">
      <c r="A12" s="39">
        <v>8</v>
      </c>
      <c r="B12" s="13">
        <f>'合計'!B15</f>
        <v>37</v>
      </c>
      <c r="C12" s="40" t="str">
        <f>'合計'!C15</f>
        <v>石川　金吾</v>
      </c>
      <c r="D12" s="45"/>
      <c r="E12" s="46"/>
      <c r="F12" s="42">
        <f t="shared" si="0"/>
        <v>0</v>
      </c>
      <c r="G12" s="43"/>
      <c r="H12" s="44"/>
    </row>
    <row r="13" spans="1:8" ht="13.5">
      <c r="A13" s="39">
        <v>9</v>
      </c>
      <c r="B13" s="13">
        <f>'合計'!B16</f>
        <v>12</v>
      </c>
      <c r="C13" s="40" t="str">
        <f>'合計'!C16</f>
        <v>矢田　　基</v>
      </c>
      <c r="D13" s="41"/>
      <c r="E13" s="42"/>
      <c r="F13" s="42">
        <f t="shared" si="0"/>
        <v>0</v>
      </c>
      <c r="G13" s="43"/>
      <c r="H13" s="38"/>
    </row>
    <row r="14" spans="1:8" ht="13.5">
      <c r="A14" s="39">
        <v>10</v>
      </c>
      <c r="B14" s="19">
        <f>'合計'!B17</f>
        <v>9</v>
      </c>
      <c r="C14" s="40" t="str">
        <f>'合計'!C17</f>
        <v>長岡　真平</v>
      </c>
      <c r="D14" s="45"/>
      <c r="E14" s="42"/>
      <c r="F14" s="42">
        <f t="shared" si="0"/>
        <v>0</v>
      </c>
      <c r="G14" s="43"/>
      <c r="H14" s="38"/>
    </row>
    <row r="15" spans="1:8" ht="13.5">
      <c r="A15" s="39">
        <v>11</v>
      </c>
      <c r="B15" s="19">
        <f>'合計'!B18</f>
        <v>28</v>
      </c>
      <c r="C15" s="40" t="str">
        <f>'合計'!C18</f>
        <v>川上　裕之</v>
      </c>
      <c r="D15" s="45"/>
      <c r="E15" s="46"/>
      <c r="F15" s="42">
        <f t="shared" si="0"/>
        <v>0</v>
      </c>
      <c r="G15" s="43"/>
      <c r="H15" s="44"/>
    </row>
    <row r="16" spans="1:8" ht="13.5">
      <c r="A16" s="39">
        <v>12</v>
      </c>
      <c r="B16" s="13">
        <f>'合計'!B19</f>
        <v>91</v>
      </c>
      <c r="C16" s="47" t="str">
        <f>'合計'!C19</f>
        <v>峯田　大輔</v>
      </c>
      <c r="D16" s="41"/>
      <c r="E16" s="42"/>
      <c r="F16" s="42">
        <f t="shared" si="0"/>
        <v>0</v>
      </c>
      <c r="G16" s="43"/>
      <c r="H16" s="44"/>
    </row>
    <row r="17" spans="1:8" ht="13.5">
      <c r="A17" s="39">
        <v>13</v>
      </c>
      <c r="B17" s="13">
        <f>'合計'!B20</f>
        <v>23</v>
      </c>
      <c r="C17" s="40" t="str">
        <f>'合計'!C20</f>
        <v>井藤　栄二</v>
      </c>
      <c r="D17" s="41"/>
      <c r="E17" s="48"/>
      <c r="F17" s="42">
        <f t="shared" si="0"/>
        <v>0</v>
      </c>
      <c r="G17" s="43"/>
      <c r="H17" s="38"/>
    </row>
    <row r="18" spans="1:8" ht="13.5">
      <c r="A18" s="39">
        <v>14</v>
      </c>
      <c r="B18" s="13">
        <f>'合計'!B21</f>
        <v>27</v>
      </c>
      <c r="C18" s="40" t="str">
        <f>'合計'!C21</f>
        <v>福西　一馬</v>
      </c>
      <c r="D18" s="41"/>
      <c r="E18" s="48"/>
      <c r="F18" s="42">
        <f t="shared" si="0"/>
        <v>0</v>
      </c>
      <c r="G18" s="43"/>
      <c r="H18" s="38"/>
    </row>
    <row r="19" spans="1:8" ht="13.5">
      <c r="A19" s="39">
        <v>15</v>
      </c>
      <c r="B19" s="13">
        <f>'合計'!B22</f>
        <v>10</v>
      </c>
      <c r="C19" s="40" t="str">
        <f>'合計'!C22</f>
        <v>山本　大一</v>
      </c>
      <c r="D19" s="41"/>
      <c r="E19" s="48"/>
      <c r="F19" s="42">
        <f t="shared" si="0"/>
        <v>0</v>
      </c>
      <c r="G19" s="43"/>
      <c r="H19" s="38"/>
    </row>
    <row r="20" spans="1:8" ht="13.5">
      <c r="A20" s="39">
        <v>16</v>
      </c>
      <c r="B20" s="13"/>
      <c r="C20" s="40"/>
      <c r="D20" s="41"/>
      <c r="E20" s="48"/>
      <c r="F20" s="42">
        <f t="shared" si="0"/>
        <v>0</v>
      </c>
      <c r="G20" s="43"/>
      <c r="H20" s="38"/>
    </row>
    <row r="21" spans="1:8" ht="13.5">
      <c r="A21" s="39">
        <v>17</v>
      </c>
      <c r="B21" s="13"/>
      <c r="C21" s="40"/>
      <c r="D21" s="41"/>
      <c r="E21" s="48"/>
      <c r="F21" s="42">
        <f t="shared" si="0"/>
        <v>0</v>
      </c>
      <c r="G21" s="43"/>
      <c r="H21" s="38"/>
    </row>
    <row r="22" spans="1:8" ht="13.5">
      <c r="A22" s="39">
        <v>18</v>
      </c>
      <c r="B22" s="13"/>
      <c r="C22" s="40"/>
      <c r="D22" s="41"/>
      <c r="E22" s="48"/>
      <c r="F22" s="42">
        <f t="shared" si="0"/>
        <v>0</v>
      </c>
      <c r="G22" s="43"/>
      <c r="H22" s="38"/>
    </row>
    <row r="23" spans="1:8" ht="13.5">
      <c r="A23" s="39">
        <v>19</v>
      </c>
      <c r="B23" s="13"/>
      <c r="C23" s="40"/>
      <c r="D23" s="41"/>
      <c r="E23" s="48"/>
      <c r="F23" s="42">
        <f t="shared" si="0"/>
        <v>0</v>
      </c>
      <c r="G23" s="43"/>
      <c r="H23" s="38"/>
    </row>
    <row r="24" spans="1:8" ht="13.5">
      <c r="A24" s="39">
        <v>20</v>
      </c>
      <c r="B24" s="13">
        <f>IF('合計'!B27,'合計'!B27,"")</f>
      </c>
      <c r="C24" s="40">
        <f>IF('合計'!C27,'合計'!C27,"")</f>
      </c>
      <c r="D24" s="41"/>
      <c r="E24" s="48"/>
      <c r="F24" s="42">
        <f t="shared" si="0"/>
        <v>0</v>
      </c>
      <c r="G24" s="43"/>
      <c r="H24" s="38"/>
    </row>
    <row r="25" spans="1:8" ht="13.5">
      <c r="A25" s="39">
        <v>21</v>
      </c>
      <c r="B25" s="13">
        <f>IF('合計'!B28,'合計'!B28,"")</f>
      </c>
      <c r="C25" s="40">
        <f>IF('合計'!C28,'合計'!C28,"")</f>
      </c>
      <c r="D25" s="41"/>
      <c r="E25" s="48"/>
      <c r="F25" s="42">
        <f t="shared" si="0"/>
        <v>0</v>
      </c>
      <c r="G25" s="43"/>
      <c r="H25" s="38"/>
    </row>
    <row r="26" spans="1:8" ht="13.5">
      <c r="A26" s="39">
        <v>22</v>
      </c>
      <c r="B26" s="13">
        <f>IF('合計'!B29,'合計'!B29,"")</f>
      </c>
      <c r="C26" s="40">
        <f>IF('合計'!C29,'合計'!C29,"")</f>
      </c>
      <c r="D26" s="41"/>
      <c r="E26" s="48"/>
      <c r="F26" s="42">
        <f t="shared" si="0"/>
        <v>0</v>
      </c>
      <c r="G26" s="43"/>
      <c r="H26" s="38"/>
    </row>
    <row r="27" spans="1:8" ht="13.5" hidden="1">
      <c r="A27" s="39">
        <v>23</v>
      </c>
      <c r="B27" s="13">
        <f>IF('合計'!B30,'合計'!B30,"")</f>
      </c>
      <c r="C27" s="40">
        <f>IF('合計'!C30,'合計'!C30,"")</f>
      </c>
      <c r="D27" s="41"/>
      <c r="E27" s="48"/>
      <c r="F27" s="42">
        <f t="shared" si="0"/>
        <v>0</v>
      </c>
      <c r="G27" s="43"/>
      <c r="H27" s="38"/>
    </row>
    <row r="28" spans="1:8" ht="13.5" hidden="1">
      <c r="A28" s="39">
        <v>24</v>
      </c>
      <c r="B28" s="13">
        <f>IF('合計'!B31,'合計'!B31,"")</f>
      </c>
      <c r="C28" s="40">
        <f>IF('合計'!C31,'合計'!C31,"")</f>
      </c>
      <c r="D28" s="41"/>
      <c r="E28" s="48"/>
      <c r="F28" s="42">
        <f t="shared" si="0"/>
        <v>0</v>
      </c>
      <c r="G28" s="43"/>
      <c r="H28" s="38"/>
    </row>
    <row r="29" spans="1:8" ht="13.5" hidden="1">
      <c r="A29" s="39">
        <v>25</v>
      </c>
      <c r="B29" s="13">
        <f>IF('合計'!B32,'合計'!B32,"")</f>
      </c>
      <c r="C29" s="40">
        <f>IF('合計'!C32,'合計'!C32,"")</f>
      </c>
      <c r="D29" s="41"/>
      <c r="E29" s="48"/>
      <c r="F29" s="42">
        <f t="shared" si="0"/>
        <v>0</v>
      </c>
      <c r="G29" s="43"/>
      <c r="H29" s="38"/>
    </row>
    <row r="30" spans="2:8" ht="14.25" thickBot="1">
      <c r="B30" s="163" t="s">
        <v>3</v>
      </c>
      <c r="C30" s="181"/>
      <c r="D30" s="49">
        <f>SUM(D7:D29)</f>
        <v>0</v>
      </c>
      <c r="E30" s="49">
        <f>SUM(E7:E29)</f>
        <v>0</v>
      </c>
      <c r="F30" s="49">
        <f>SUM(F7:F29)</f>
        <v>0</v>
      </c>
      <c r="G30" s="50">
        <f>SUM(G7:G29)</f>
        <v>0</v>
      </c>
      <c r="H30" s="51">
        <f>SUM(H3:H29)</f>
        <v>0</v>
      </c>
    </row>
  </sheetData>
  <sheetProtection/>
  <mergeCells count="1">
    <mergeCell ref="B30:C30"/>
  </mergeCells>
  <dataValidations count="1">
    <dataValidation allowBlank="1" showInputMessage="1" showErrorMessage="1" imeMode="disabled" sqref="D7:H29 D3:H4"/>
  </dataValidation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B24" sqref="B20:C24"/>
    </sheetView>
  </sheetViews>
  <sheetFormatPr defaultColWidth="9.00390625" defaultRowHeight="13.5"/>
  <cols>
    <col min="1" max="1" width="2.625" style="1" customWidth="1"/>
    <col min="2" max="2" width="3.50390625" style="1" bestFit="1" customWidth="1"/>
    <col min="3" max="3" width="14.875" style="1" bestFit="1" customWidth="1"/>
    <col min="4" max="6" width="5.00390625" style="1" customWidth="1"/>
    <col min="7" max="7" width="8.00390625" style="1" customWidth="1"/>
    <col min="8" max="8" width="4.00390625" style="1" customWidth="1"/>
    <col min="9" max="16384" width="9.00390625" style="1" customWidth="1"/>
  </cols>
  <sheetData>
    <row r="1" ht="14.25" thickBot="1">
      <c r="H1" s="37"/>
    </row>
    <row r="2" spans="2:8" s="128" customFormat="1" ht="13.5">
      <c r="B2" s="148" t="s">
        <v>29</v>
      </c>
      <c r="C2" s="149" t="s">
        <v>0</v>
      </c>
      <c r="D2" s="150" t="s">
        <v>26</v>
      </c>
      <c r="E2" s="151" t="s">
        <v>27</v>
      </c>
      <c r="F2" s="151" t="s">
        <v>28</v>
      </c>
      <c r="G2" s="152" t="s">
        <v>32</v>
      </c>
      <c r="H2" s="149" t="s">
        <v>5</v>
      </c>
    </row>
    <row r="3" spans="1:8" s="128" customFormat="1" ht="13.5">
      <c r="A3" s="153">
        <v>1</v>
      </c>
      <c r="B3" s="129">
        <f>'合計'!B5</f>
        <v>33</v>
      </c>
      <c r="C3" s="130" t="str">
        <f>'合計'!C5</f>
        <v>東尾　晃寛</v>
      </c>
      <c r="D3" s="131"/>
      <c r="E3" s="132">
        <f>F3-D3</f>
        <v>0</v>
      </c>
      <c r="F3" s="133"/>
      <c r="G3" s="134"/>
      <c r="H3" s="135"/>
    </row>
    <row r="4" spans="1:8" s="128" customFormat="1" ht="14.25" thickBot="1">
      <c r="A4" s="153">
        <v>2</v>
      </c>
      <c r="B4" s="136">
        <f>'合計'!B7</f>
        <v>4</v>
      </c>
      <c r="C4" s="137" t="str">
        <f>'合計'!C7</f>
        <v>山口　　望</v>
      </c>
      <c r="D4" s="138"/>
      <c r="E4" s="139">
        <f>F4-D4</f>
        <v>0</v>
      </c>
      <c r="F4" s="140"/>
      <c r="G4" s="141"/>
      <c r="H4" s="142"/>
    </row>
    <row r="5" spans="2:8" s="128" customFormat="1" ht="14.25" thickBot="1">
      <c r="B5" s="143"/>
      <c r="C5" s="144"/>
      <c r="D5" s="145"/>
      <c r="E5" s="145"/>
      <c r="F5" s="146"/>
      <c r="G5" s="145"/>
      <c r="H5" s="147"/>
    </row>
    <row r="6" spans="2:8" s="128" customFormat="1" ht="13.5">
      <c r="B6" s="148" t="s">
        <v>29</v>
      </c>
      <c r="C6" s="152" t="s">
        <v>0</v>
      </c>
      <c r="D6" s="150" t="s">
        <v>1</v>
      </c>
      <c r="E6" s="151" t="s">
        <v>4</v>
      </c>
      <c r="F6" s="151" t="s">
        <v>31</v>
      </c>
      <c r="G6" s="151" t="s">
        <v>30</v>
      </c>
      <c r="H6" s="149" t="s">
        <v>5</v>
      </c>
    </row>
    <row r="7" spans="1:8" ht="13.5">
      <c r="A7" s="39">
        <v>3</v>
      </c>
      <c r="B7" s="13">
        <f>'合計'!B10</f>
        <v>22</v>
      </c>
      <c r="C7" s="40" t="str">
        <f>'合計'!C10</f>
        <v>太田　大介</v>
      </c>
      <c r="D7" s="41"/>
      <c r="E7" s="42"/>
      <c r="F7" s="42">
        <f aca="true" t="shared" si="0" ref="F7:F29">SUM(D7:E7)</f>
        <v>0</v>
      </c>
      <c r="G7" s="43"/>
      <c r="H7" s="38"/>
    </row>
    <row r="8" spans="1:8" ht="13.5">
      <c r="A8" s="39">
        <v>4</v>
      </c>
      <c r="B8" s="19">
        <f>'合計'!B11</f>
        <v>14</v>
      </c>
      <c r="C8" s="40" t="str">
        <f>'合計'!C11</f>
        <v>井藤　良幸</v>
      </c>
      <c r="D8" s="41"/>
      <c r="E8" s="42"/>
      <c r="F8" s="42">
        <f t="shared" si="0"/>
        <v>0</v>
      </c>
      <c r="G8" s="43"/>
      <c r="H8" s="38"/>
    </row>
    <row r="9" spans="1:8" ht="13.5">
      <c r="A9" s="39">
        <v>5</v>
      </c>
      <c r="B9" s="13">
        <f>'合計'!B12</f>
        <v>93</v>
      </c>
      <c r="C9" s="40" t="str">
        <f>'合計'!C12</f>
        <v>口野　仁史</v>
      </c>
      <c r="D9" s="41"/>
      <c r="E9" s="42"/>
      <c r="F9" s="42">
        <f t="shared" si="0"/>
        <v>0</v>
      </c>
      <c r="G9" s="43"/>
      <c r="H9" s="44"/>
    </row>
    <row r="10" spans="1:8" ht="13.5">
      <c r="A10" s="39">
        <v>6</v>
      </c>
      <c r="B10" s="14">
        <f>'合計'!B13</f>
        <v>88</v>
      </c>
      <c r="C10" s="40" t="str">
        <f>'合計'!C13</f>
        <v>青山　彰吾</v>
      </c>
      <c r="D10" s="45"/>
      <c r="E10" s="46"/>
      <c r="F10" s="42">
        <f t="shared" si="0"/>
        <v>0</v>
      </c>
      <c r="G10" s="43"/>
      <c r="H10" s="38"/>
    </row>
    <row r="11" spans="1:8" ht="13.5">
      <c r="A11" s="39">
        <v>7</v>
      </c>
      <c r="B11" s="13">
        <f>'合計'!B14</f>
        <v>53</v>
      </c>
      <c r="C11" s="40" t="str">
        <f>'合計'!C14</f>
        <v>早田　隆成</v>
      </c>
      <c r="D11" s="41"/>
      <c r="E11" s="46"/>
      <c r="F11" s="42">
        <f t="shared" si="0"/>
        <v>0</v>
      </c>
      <c r="G11" s="43"/>
      <c r="H11" s="44"/>
    </row>
    <row r="12" spans="1:8" ht="13.5">
      <c r="A12" s="39">
        <v>8</v>
      </c>
      <c r="B12" s="13">
        <f>'合計'!B15</f>
        <v>37</v>
      </c>
      <c r="C12" s="40" t="str">
        <f>'合計'!C15</f>
        <v>石川　金吾</v>
      </c>
      <c r="D12" s="45"/>
      <c r="E12" s="46"/>
      <c r="F12" s="42">
        <f t="shared" si="0"/>
        <v>0</v>
      </c>
      <c r="G12" s="43"/>
      <c r="H12" s="44"/>
    </row>
    <row r="13" spans="1:8" ht="13.5">
      <c r="A13" s="39">
        <v>9</v>
      </c>
      <c r="B13" s="13">
        <f>'合計'!B16</f>
        <v>12</v>
      </c>
      <c r="C13" s="40" t="str">
        <f>'合計'!C16</f>
        <v>矢田　　基</v>
      </c>
      <c r="D13" s="41"/>
      <c r="E13" s="42"/>
      <c r="F13" s="42">
        <f t="shared" si="0"/>
        <v>0</v>
      </c>
      <c r="G13" s="43"/>
      <c r="H13" s="38"/>
    </row>
    <row r="14" spans="1:8" ht="13.5">
      <c r="A14" s="39">
        <v>10</v>
      </c>
      <c r="B14" s="19">
        <f>'合計'!B17</f>
        <v>9</v>
      </c>
      <c r="C14" s="40" t="str">
        <f>'合計'!C17</f>
        <v>長岡　真平</v>
      </c>
      <c r="D14" s="45"/>
      <c r="E14" s="42"/>
      <c r="F14" s="42">
        <f t="shared" si="0"/>
        <v>0</v>
      </c>
      <c r="G14" s="43"/>
      <c r="H14" s="38"/>
    </row>
    <row r="15" spans="1:8" ht="13.5">
      <c r="A15" s="39">
        <v>11</v>
      </c>
      <c r="B15" s="19">
        <f>'合計'!B18</f>
        <v>28</v>
      </c>
      <c r="C15" s="40" t="str">
        <f>'合計'!C18</f>
        <v>川上　裕之</v>
      </c>
      <c r="D15" s="45"/>
      <c r="E15" s="46"/>
      <c r="F15" s="42">
        <f t="shared" si="0"/>
        <v>0</v>
      </c>
      <c r="G15" s="43"/>
      <c r="H15" s="44"/>
    </row>
    <row r="16" spans="1:8" ht="13.5">
      <c r="A16" s="39">
        <v>12</v>
      </c>
      <c r="B16" s="13">
        <f>'合計'!B19</f>
        <v>91</v>
      </c>
      <c r="C16" s="47" t="str">
        <f>'合計'!C19</f>
        <v>峯田　大輔</v>
      </c>
      <c r="D16" s="41"/>
      <c r="E16" s="42"/>
      <c r="F16" s="42">
        <f t="shared" si="0"/>
        <v>0</v>
      </c>
      <c r="G16" s="43"/>
      <c r="H16" s="44"/>
    </row>
    <row r="17" spans="1:8" ht="13.5">
      <c r="A17" s="39">
        <v>13</v>
      </c>
      <c r="B17" s="13">
        <f>'合計'!B20</f>
        <v>23</v>
      </c>
      <c r="C17" s="40" t="str">
        <f>'合計'!C20</f>
        <v>井藤　栄二</v>
      </c>
      <c r="D17" s="41"/>
      <c r="E17" s="48"/>
      <c r="F17" s="42">
        <f t="shared" si="0"/>
        <v>0</v>
      </c>
      <c r="G17" s="43"/>
      <c r="H17" s="38"/>
    </row>
    <row r="18" spans="1:8" ht="13.5">
      <c r="A18" s="39">
        <v>14</v>
      </c>
      <c r="B18" s="13">
        <f>'合計'!B21</f>
        <v>27</v>
      </c>
      <c r="C18" s="40" t="str">
        <f>'合計'!C21</f>
        <v>福西　一馬</v>
      </c>
      <c r="D18" s="41"/>
      <c r="E18" s="48"/>
      <c r="F18" s="42">
        <f t="shared" si="0"/>
        <v>0</v>
      </c>
      <c r="G18" s="43"/>
      <c r="H18" s="38"/>
    </row>
    <row r="19" spans="1:8" ht="13.5">
      <c r="A19" s="39">
        <v>15</v>
      </c>
      <c r="B19" s="13">
        <f>'合計'!B22</f>
        <v>10</v>
      </c>
      <c r="C19" s="40" t="str">
        <f>'合計'!C22</f>
        <v>山本　大一</v>
      </c>
      <c r="D19" s="41"/>
      <c r="E19" s="48"/>
      <c r="F19" s="42">
        <f t="shared" si="0"/>
        <v>0</v>
      </c>
      <c r="G19" s="43"/>
      <c r="H19" s="38"/>
    </row>
    <row r="20" spans="1:8" ht="13.5">
      <c r="A20" s="39">
        <v>16</v>
      </c>
      <c r="B20" s="13">
        <f>IF('合計'!B23,'合計'!B23,"")</f>
      </c>
      <c r="C20" s="40">
        <f>IF('合計'!C23,'合計'!C23,"")</f>
      </c>
      <c r="D20" s="41"/>
      <c r="E20" s="48"/>
      <c r="F20" s="42">
        <f t="shared" si="0"/>
        <v>0</v>
      </c>
      <c r="G20" s="43"/>
      <c r="H20" s="38"/>
    </row>
    <row r="21" spans="1:8" ht="13.5">
      <c r="A21" s="39">
        <v>17</v>
      </c>
      <c r="B21" s="13">
        <f>IF('合計'!B24,'合計'!B24,"")</f>
      </c>
      <c r="C21" s="40">
        <f>IF('合計'!C24,'合計'!C24,"")</f>
      </c>
      <c r="D21" s="41"/>
      <c r="E21" s="48"/>
      <c r="F21" s="42">
        <f t="shared" si="0"/>
        <v>0</v>
      </c>
      <c r="G21" s="43"/>
      <c r="H21" s="38"/>
    </row>
    <row r="22" spans="1:8" ht="13.5">
      <c r="A22" s="39">
        <v>18</v>
      </c>
      <c r="B22" s="13">
        <f>IF('合計'!B25,'合計'!B25,"")</f>
      </c>
      <c r="C22" s="40">
        <f>IF('合計'!C25,'合計'!C25,"")</f>
      </c>
      <c r="D22" s="41"/>
      <c r="E22" s="48"/>
      <c r="F22" s="42">
        <f t="shared" si="0"/>
        <v>0</v>
      </c>
      <c r="G22" s="43"/>
      <c r="H22" s="38"/>
    </row>
    <row r="23" spans="1:8" ht="13.5">
      <c r="A23" s="39">
        <v>19</v>
      </c>
      <c r="B23" s="13">
        <f>IF('合計'!B26,'合計'!B26,"")</f>
      </c>
      <c r="C23" s="40">
        <f>IF('合計'!C26,'合計'!C26,"")</f>
      </c>
      <c r="D23" s="41"/>
      <c r="E23" s="48"/>
      <c r="F23" s="42">
        <f t="shared" si="0"/>
        <v>0</v>
      </c>
      <c r="G23" s="43"/>
      <c r="H23" s="38"/>
    </row>
    <row r="24" spans="1:8" ht="13.5">
      <c r="A24" s="39">
        <v>20</v>
      </c>
      <c r="B24" s="13">
        <f>IF('合計'!B27,'合計'!B27,"")</f>
      </c>
      <c r="C24" s="40">
        <f>IF('合計'!C27,'合計'!C27,"")</f>
      </c>
      <c r="D24" s="41"/>
      <c r="E24" s="48"/>
      <c r="F24" s="42">
        <f t="shared" si="0"/>
        <v>0</v>
      </c>
      <c r="G24" s="43"/>
      <c r="H24" s="38"/>
    </row>
    <row r="25" spans="1:8" ht="13.5">
      <c r="A25" s="39">
        <v>21</v>
      </c>
      <c r="B25" s="13">
        <f>IF('合計'!B28,'合計'!B28,"")</f>
      </c>
      <c r="C25" s="40">
        <f>IF('合計'!C28,'合計'!C28,"")</f>
      </c>
      <c r="D25" s="41"/>
      <c r="E25" s="48"/>
      <c r="F25" s="42">
        <f t="shared" si="0"/>
        <v>0</v>
      </c>
      <c r="G25" s="43"/>
      <c r="H25" s="38"/>
    </row>
    <row r="26" spans="1:8" ht="13.5">
      <c r="A26" s="39">
        <v>22</v>
      </c>
      <c r="B26" s="13">
        <f>IF('合計'!B29,'合計'!B29,"")</f>
      </c>
      <c r="C26" s="40">
        <f>IF('合計'!C29,'合計'!C29,"")</f>
      </c>
      <c r="D26" s="41"/>
      <c r="E26" s="48"/>
      <c r="F26" s="42">
        <f t="shared" si="0"/>
        <v>0</v>
      </c>
      <c r="G26" s="43"/>
      <c r="H26" s="38"/>
    </row>
    <row r="27" spans="1:8" ht="13.5" hidden="1">
      <c r="A27" s="39">
        <v>23</v>
      </c>
      <c r="B27" s="13">
        <f>IF('合計'!B30,'合計'!B30,"")</f>
      </c>
      <c r="C27" s="40">
        <f>IF('合計'!C30,'合計'!C30,"")</f>
      </c>
      <c r="D27" s="41"/>
      <c r="E27" s="48"/>
      <c r="F27" s="42">
        <f t="shared" si="0"/>
        <v>0</v>
      </c>
      <c r="G27" s="43"/>
      <c r="H27" s="38"/>
    </row>
    <row r="28" spans="1:8" ht="13.5" hidden="1">
      <c r="A28" s="39">
        <v>24</v>
      </c>
      <c r="B28" s="13">
        <f>IF('合計'!B31,'合計'!B31,"")</f>
      </c>
      <c r="C28" s="40">
        <f>IF('合計'!C31,'合計'!C31,"")</f>
      </c>
      <c r="D28" s="41"/>
      <c r="E28" s="48"/>
      <c r="F28" s="42">
        <f t="shared" si="0"/>
        <v>0</v>
      </c>
      <c r="G28" s="43"/>
      <c r="H28" s="38"/>
    </row>
    <row r="29" spans="1:8" ht="13.5" hidden="1">
      <c r="A29" s="39">
        <v>25</v>
      </c>
      <c r="B29" s="13">
        <f>IF('合計'!B32,'合計'!B32,"")</f>
      </c>
      <c r="C29" s="40">
        <f>IF('合計'!C32,'合計'!C32,"")</f>
      </c>
      <c r="D29" s="41"/>
      <c r="E29" s="48"/>
      <c r="F29" s="42">
        <f t="shared" si="0"/>
        <v>0</v>
      </c>
      <c r="G29" s="43"/>
      <c r="H29" s="38"/>
    </row>
    <row r="30" spans="2:8" ht="14.25" thickBot="1">
      <c r="B30" s="163" t="s">
        <v>3</v>
      </c>
      <c r="C30" s="181"/>
      <c r="D30" s="49">
        <f>SUM(D7:D29)</f>
        <v>0</v>
      </c>
      <c r="E30" s="49">
        <f>SUM(E7:E29)</f>
        <v>0</v>
      </c>
      <c r="F30" s="49">
        <f>SUM(F7:F29)</f>
        <v>0</v>
      </c>
      <c r="G30" s="50">
        <f>SUM(G7:G29)</f>
        <v>0</v>
      </c>
      <c r="H30" s="51">
        <f>SUM(H3:H29)</f>
        <v>0</v>
      </c>
    </row>
  </sheetData>
  <sheetProtection/>
  <mergeCells count="1">
    <mergeCell ref="B30:C30"/>
  </mergeCells>
  <dataValidations count="1">
    <dataValidation allowBlank="1" showInputMessage="1" showErrorMessage="1" imeMode="disabled" sqref="D7:H29 D3:H4"/>
  </dataValidation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B24" sqref="B20:C25"/>
    </sheetView>
  </sheetViews>
  <sheetFormatPr defaultColWidth="9.00390625" defaultRowHeight="13.5"/>
  <cols>
    <col min="1" max="1" width="2.625" style="1" customWidth="1"/>
    <col min="2" max="2" width="3.50390625" style="1" bestFit="1" customWidth="1"/>
    <col min="3" max="3" width="14.875" style="1" bestFit="1" customWidth="1"/>
    <col min="4" max="6" width="5.00390625" style="1" customWidth="1"/>
    <col min="7" max="7" width="8.00390625" style="1" customWidth="1"/>
    <col min="8" max="8" width="4.00390625" style="1" customWidth="1"/>
    <col min="9" max="16384" width="9.00390625" style="1" customWidth="1"/>
  </cols>
  <sheetData>
    <row r="1" ht="14.25" thickBot="1">
      <c r="H1" s="37"/>
    </row>
    <row r="2" spans="2:8" s="128" customFormat="1" ht="13.5">
      <c r="B2" s="148" t="s">
        <v>29</v>
      </c>
      <c r="C2" s="149" t="s">
        <v>0</v>
      </c>
      <c r="D2" s="150" t="s">
        <v>26</v>
      </c>
      <c r="E2" s="151" t="s">
        <v>27</v>
      </c>
      <c r="F2" s="151" t="s">
        <v>28</v>
      </c>
      <c r="G2" s="152" t="s">
        <v>32</v>
      </c>
      <c r="H2" s="149" t="s">
        <v>5</v>
      </c>
    </row>
    <row r="3" spans="1:8" s="128" customFormat="1" ht="13.5">
      <c r="A3" s="153">
        <v>1</v>
      </c>
      <c r="B3" s="129">
        <f>'合計'!B5</f>
        <v>33</v>
      </c>
      <c r="C3" s="130" t="str">
        <f>'合計'!C5</f>
        <v>東尾　晃寛</v>
      </c>
      <c r="D3" s="131"/>
      <c r="E3" s="132">
        <f>F3-D3</f>
        <v>0</v>
      </c>
      <c r="F3" s="133"/>
      <c r="G3" s="134"/>
      <c r="H3" s="135"/>
    </row>
    <row r="4" spans="1:8" s="128" customFormat="1" ht="14.25" thickBot="1">
      <c r="A4" s="153">
        <v>2</v>
      </c>
      <c r="B4" s="136">
        <f>'合計'!B7</f>
        <v>4</v>
      </c>
      <c r="C4" s="137" t="str">
        <f>'合計'!C7</f>
        <v>山口　　望</v>
      </c>
      <c r="D4" s="138"/>
      <c r="E4" s="139">
        <f>F4-D4</f>
        <v>0</v>
      </c>
      <c r="F4" s="140"/>
      <c r="G4" s="141"/>
      <c r="H4" s="142"/>
    </row>
    <row r="5" spans="2:8" s="128" customFormat="1" ht="14.25" thickBot="1">
      <c r="B5" s="143"/>
      <c r="C5" s="144"/>
      <c r="D5" s="145"/>
      <c r="E5" s="145"/>
      <c r="F5" s="146"/>
      <c r="G5" s="145"/>
      <c r="H5" s="147"/>
    </row>
    <row r="6" spans="2:8" s="128" customFormat="1" ht="13.5">
      <c r="B6" s="148" t="s">
        <v>29</v>
      </c>
      <c r="C6" s="152" t="s">
        <v>0</v>
      </c>
      <c r="D6" s="150" t="s">
        <v>1</v>
      </c>
      <c r="E6" s="151" t="s">
        <v>4</v>
      </c>
      <c r="F6" s="151" t="s">
        <v>31</v>
      </c>
      <c r="G6" s="151" t="s">
        <v>30</v>
      </c>
      <c r="H6" s="149" t="s">
        <v>5</v>
      </c>
    </row>
    <row r="7" spans="1:8" ht="13.5">
      <c r="A7" s="39">
        <v>3</v>
      </c>
      <c r="B7" s="13">
        <f>'合計'!B10</f>
        <v>22</v>
      </c>
      <c r="C7" s="40" t="str">
        <f>'合計'!C10</f>
        <v>太田　大介</v>
      </c>
      <c r="D7" s="41"/>
      <c r="E7" s="42"/>
      <c r="F7" s="42">
        <f aca="true" t="shared" si="0" ref="F7:F29">SUM(D7:E7)</f>
        <v>0</v>
      </c>
      <c r="G7" s="43"/>
      <c r="H7" s="38"/>
    </row>
    <row r="8" spans="1:8" ht="13.5">
      <c r="A8" s="39">
        <v>4</v>
      </c>
      <c r="B8" s="19">
        <f>'合計'!B11</f>
        <v>14</v>
      </c>
      <c r="C8" s="40" t="str">
        <f>'合計'!C11</f>
        <v>井藤　良幸</v>
      </c>
      <c r="D8" s="41"/>
      <c r="E8" s="42"/>
      <c r="F8" s="42">
        <f t="shared" si="0"/>
        <v>0</v>
      </c>
      <c r="G8" s="43"/>
      <c r="H8" s="38"/>
    </row>
    <row r="9" spans="1:8" ht="13.5">
      <c r="A9" s="39">
        <v>5</v>
      </c>
      <c r="B9" s="13">
        <f>'合計'!B12</f>
        <v>93</v>
      </c>
      <c r="C9" s="40" t="str">
        <f>'合計'!C12</f>
        <v>口野　仁史</v>
      </c>
      <c r="D9" s="41"/>
      <c r="E9" s="42"/>
      <c r="F9" s="42">
        <f t="shared" si="0"/>
        <v>0</v>
      </c>
      <c r="G9" s="43"/>
      <c r="H9" s="44"/>
    </row>
    <row r="10" spans="1:8" ht="13.5">
      <c r="A10" s="39">
        <v>6</v>
      </c>
      <c r="B10" s="14">
        <f>'合計'!B13</f>
        <v>88</v>
      </c>
      <c r="C10" s="40" t="str">
        <f>'合計'!C13</f>
        <v>青山　彰吾</v>
      </c>
      <c r="D10" s="45"/>
      <c r="E10" s="46"/>
      <c r="F10" s="42">
        <f t="shared" si="0"/>
        <v>0</v>
      </c>
      <c r="G10" s="43"/>
      <c r="H10" s="38"/>
    </row>
    <row r="11" spans="1:8" ht="13.5">
      <c r="A11" s="39">
        <v>7</v>
      </c>
      <c r="B11" s="13">
        <f>'合計'!B14</f>
        <v>53</v>
      </c>
      <c r="C11" s="40" t="str">
        <f>'合計'!C14</f>
        <v>早田　隆成</v>
      </c>
      <c r="D11" s="41"/>
      <c r="E11" s="46"/>
      <c r="F11" s="42">
        <f t="shared" si="0"/>
        <v>0</v>
      </c>
      <c r="G11" s="43"/>
      <c r="H11" s="44"/>
    </row>
    <row r="12" spans="1:8" ht="13.5">
      <c r="A12" s="39">
        <v>8</v>
      </c>
      <c r="B12" s="13">
        <f>'合計'!B15</f>
        <v>37</v>
      </c>
      <c r="C12" s="40" t="str">
        <f>'合計'!C15</f>
        <v>石川　金吾</v>
      </c>
      <c r="D12" s="45"/>
      <c r="E12" s="46"/>
      <c r="F12" s="42">
        <f t="shared" si="0"/>
        <v>0</v>
      </c>
      <c r="G12" s="43"/>
      <c r="H12" s="44"/>
    </row>
    <row r="13" spans="1:8" ht="13.5">
      <c r="A13" s="39">
        <v>9</v>
      </c>
      <c r="B13" s="13">
        <f>'合計'!B16</f>
        <v>12</v>
      </c>
      <c r="C13" s="40" t="str">
        <f>'合計'!C16</f>
        <v>矢田　　基</v>
      </c>
      <c r="D13" s="41"/>
      <c r="E13" s="42"/>
      <c r="F13" s="42">
        <f t="shared" si="0"/>
        <v>0</v>
      </c>
      <c r="G13" s="43"/>
      <c r="H13" s="38"/>
    </row>
    <row r="14" spans="1:8" ht="13.5">
      <c r="A14" s="39">
        <v>10</v>
      </c>
      <c r="B14" s="19">
        <f>'合計'!B17</f>
        <v>9</v>
      </c>
      <c r="C14" s="40" t="str">
        <f>'合計'!C17</f>
        <v>長岡　真平</v>
      </c>
      <c r="D14" s="45"/>
      <c r="E14" s="42"/>
      <c r="F14" s="42">
        <f t="shared" si="0"/>
        <v>0</v>
      </c>
      <c r="G14" s="43"/>
      <c r="H14" s="38"/>
    </row>
    <row r="15" spans="1:8" ht="13.5">
      <c r="A15" s="39">
        <v>11</v>
      </c>
      <c r="B15" s="19">
        <f>'合計'!B18</f>
        <v>28</v>
      </c>
      <c r="C15" s="40" t="str">
        <f>'合計'!C18</f>
        <v>川上　裕之</v>
      </c>
      <c r="D15" s="45"/>
      <c r="E15" s="46"/>
      <c r="F15" s="42">
        <f t="shared" si="0"/>
        <v>0</v>
      </c>
      <c r="G15" s="43"/>
      <c r="H15" s="44"/>
    </row>
    <row r="16" spans="1:8" ht="13.5">
      <c r="A16" s="39">
        <v>12</v>
      </c>
      <c r="B16" s="13">
        <f>'合計'!B19</f>
        <v>91</v>
      </c>
      <c r="C16" s="47" t="str">
        <f>'合計'!C19</f>
        <v>峯田　大輔</v>
      </c>
      <c r="D16" s="41"/>
      <c r="E16" s="42"/>
      <c r="F16" s="42">
        <f t="shared" si="0"/>
        <v>0</v>
      </c>
      <c r="G16" s="43"/>
      <c r="H16" s="44"/>
    </row>
    <row r="17" spans="1:8" ht="13.5">
      <c r="A17" s="39">
        <v>13</v>
      </c>
      <c r="B17" s="13">
        <f>'合計'!B20</f>
        <v>23</v>
      </c>
      <c r="C17" s="40" t="str">
        <f>'合計'!C20</f>
        <v>井藤　栄二</v>
      </c>
      <c r="D17" s="41"/>
      <c r="E17" s="48"/>
      <c r="F17" s="42">
        <f t="shared" si="0"/>
        <v>0</v>
      </c>
      <c r="G17" s="43"/>
      <c r="H17" s="38"/>
    </row>
    <row r="18" spans="1:8" ht="13.5">
      <c r="A18" s="39">
        <v>14</v>
      </c>
      <c r="B18" s="13">
        <f>'合計'!B21</f>
        <v>27</v>
      </c>
      <c r="C18" s="40" t="str">
        <f>'合計'!C21</f>
        <v>福西　一馬</v>
      </c>
      <c r="D18" s="41"/>
      <c r="E18" s="48"/>
      <c r="F18" s="42">
        <f t="shared" si="0"/>
        <v>0</v>
      </c>
      <c r="G18" s="43"/>
      <c r="H18" s="38"/>
    </row>
    <row r="19" spans="1:8" ht="13.5">
      <c r="A19" s="39">
        <v>15</v>
      </c>
      <c r="B19" s="13">
        <f>'合計'!B22</f>
        <v>10</v>
      </c>
      <c r="C19" s="40" t="str">
        <f>'合計'!C22</f>
        <v>山本　大一</v>
      </c>
      <c r="D19" s="41"/>
      <c r="E19" s="48"/>
      <c r="F19" s="42">
        <f t="shared" si="0"/>
        <v>0</v>
      </c>
      <c r="G19" s="43"/>
      <c r="H19" s="38"/>
    </row>
    <row r="20" spans="1:8" ht="13.5">
      <c r="A20" s="39">
        <v>16</v>
      </c>
      <c r="B20" s="13">
        <f>IF('合計'!B23,'合計'!B23,"")</f>
      </c>
      <c r="C20" s="40">
        <f>IF('合計'!C23,'合計'!C23,"")</f>
      </c>
      <c r="D20" s="41"/>
      <c r="E20" s="48"/>
      <c r="F20" s="42">
        <f t="shared" si="0"/>
        <v>0</v>
      </c>
      <c r="G20" s="43"/>
      <c r="H20" s="38"/>
    </row>
    <row r="21" spans="1:8" ht="13.5">
      <c r="A21" s="39">
        <v>17</v>
      </c>
      <c r="B21" s="13">
        <f>IF('合計'!B24,'合計'!B24,"")</f>
      </c>
      <c r="C21" s="40">
        <f>IF('合計'!C24,'合計'!C24,"")</f>
      </c>
      <c r="D21" s="41"/>
      <c r="E21" s="48"/>
      <c r="F21" s="42">
        <f t="shared" si="0"/>
        <v>0</v>
      </c>
      <c r="G21" s="43"/>
      <c r="H21" s="38"/>
    </row>
    <row r="22" spans="1:8" ht="13.5">
      <c r="A22" s="39">
        <v>18</v>
      </c>
      <c r="B22" s="13">
        <f>IF('合計'!B25,'合計'!B25,"")</f>
      </c>
      <c r="C22" s="40">
        <f>IF('合計'!C25,'合計'!C25,"")</f>
      </c>
      <c r="D22" s="41"/>
      <c r="E22" s="48"/>
      <c r="F22" s="42">
        <f t="shared" si="0"/>
        <v>0</v>
      </c>
      <c r="G22" s="43"/>
      <c r="H22" s="38"/>
    </row>
    <row r="23" spans="1:8" ht="13.5">
      <c r="A23" s="39">
        <v>19</v>
      </c>
      <c r="B23" s="13">
        <f>IF('合計'!B26,'合計'!B26,"")</f>
      </c>
      <c r="C23" s="40">
        <f>IF('合計'!C26,'合計'!C26,"")</f>
      </c>
      <c r="D23" s="41"/>
      <c r="E23" s="48"/>
      <c r="F23" s="42">
        <f t="shared" si="0"/>
        <v>0</v>
      </c>
      <c r="G23" s="43"/>
      <c r="H23" s="38"/>
    </row>
    <row r="24" spans="1:8" ht="13.5">
      <c r="A24" s="39">
        <v>20</v>
      </c>
      <c r="B24" s="13">
        <f>IF('合計'!B27,'合計'!B27,"")</f>
      </c>
      <c r="C24" s="40">
        <f>IF('合計'!C27,'合計'!C27,"")</f>
      </c>
      <c r="D24" s="41"/>
      <c r="E24" s="48"/>
      <c r="F24" s="42">
        <f t="shared" si="0"/>
        <v>0</v>
      </c>
      <c r="G24" s="43"/>
      <c r="H24" s="38"/>
    </row>
    <row r="25" spans="1:8" ht="13.5">
      <c r="A25" s="39">
        <v>21</v>
      </c>
      <c r="B25" s="13">
        <f>IF('合計'!B28,'合計'!B28,"")</f>
      </c>
      <c r="C25" s="40">
        <f>IF('合計'!C28,'合計'!C28,"")</f>
      </c>
      <c r="D25" s="41"/>
      <c r="E25" s="48"/>
      <c r="F25" s="42">
        <f t="shared" si="0"/>
        <v>0</v>
      </c>
      <c r="G25" s="43"/>
      <c r="H25" s="38"/>
    </row>
    <row r="26" spans="1:8" ht="13.5">
      <c r="A26" s="39">
        <v>22</v>
      </c>
      <c r="B26" s="13">
        <f>IF('合計'!B29,'合計'!B29,"")</f>
      </c>
      <c r="C26" s="40">
        <f>IF('合計'!C29,'合計'!C29,"")</f>
      </c>
      <c r="D26" s="41"/>
      <c r="E26" s="48"/>
      <c r="F26" s="42">
        <f t="shared" si="0"/>
        <v>0</v>
      </c>
      <c r="G26" s="43"/>
      <c r="H26" s="38"/>
    </row>
    <row r="27" spans="1:8" ht="13.5" hidden="1">
      <c r="A27" s="39">
        <v>23</v>
      </c>
      <c r="B27" s="13">
        <f>IF('合計'!B30,'合計'!B30,"")</f>
      </c>
      <c r="C27" s="40">
        <f>IF('合計'!C30,'合計'!C30,"")</f>
      </c>
      <c r="D27" s="41"/>
      <c r="E27" s="48"/>
      <c r="F27" s="42">
        <f t="shared" si="0"/>
        <v>0</v>
      </c>
      <c r="G27" s="43"/>
      <c r="H27" s="38"/>
    </row>
    <row r="28" spans="1:8" ht="13.5" hidden="1">
      <c r="A28" s="39">
        <v>24</v>
      </c>
      <c r="B28" s="13">
        <f>IF('合計'!B31,'合計'!B31,"")</f>
      </c>
      <c r="C28" s="40">
        <f>IF('合計'!C31,'合計'!C31,"")</f>
      </c>
      <c r="D28" s="41"/>
      <c r="E28" s="48"/>
      <c r="F28" s="42">
        <f t="shared" si="0"/>
        <v>0</v>
      </c>
      <c r="G28" s="43"/>
      <c r="H28" s="38"/>
    </row>
    <row r="29" spans="1:8" ht="13.5" hidden="1">
      <c r="A29" s="39">
        <v>25</v>
      </c>
      <c r="B29" s="13">
        <f>IF('合計'!B32,'合計'!B32,"")</f>
      </c>
      <c r="C29" s="40">
        <f>IF('合計'!C32,'合計'!C32,"")</f>
      </c>
      <c r="D29" s="41"/>
      <c r="E29" s="48"/>
      <c r="F29" s="42">
        <f t="shared" si="0"/>
        <v>0</v>
      </c>
      <c r="G29" s="43"/>
      <c r="H29" s="38"/>
    </row>
    <row r="30" spans="2:8" ht="14.25" thickBot="1">
      <c r="B30" s="163" t="s">
        <v>3</v>
      </c>
      <c r="C30" s="181"/>
      <c r="D30" s="49">
        <f>SUM(D7:D29)</f>
        <v>0</v>
      </c>
      <c r="E30" s="49">
        <f>SUM(E7:E29)</f>
        <v>0</v>
      </c>
      <c r="F30" s="49">
        <f>SUM(F7:F29)</f>
        <v>0</v>
      </c>
      <c r="G30" s="50">
        <f>SUM(G7:G29)</f>
        <v>0</v>
      </c>
      <c r="H30" s="51">
        <f>SUM(H3:H29)</f>
        <v>0</v>
      </c>
    </row>
  </sheetData>
  <sheetProtection/>
  <mergeCells count="1">
    <mergeCell ref="B30:C30"/>
  </mergeCells>
  <dataValidations count="1">
    <dataValidation allowBlank="1" showInputMessage="1" showErrorMessage="1" imeMode="disabled" sqref="D7:H29 D3:H4"/>
  </dataValidation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　栄広</dc:creator>
  <cp:keywords/>
  <dc:description/>
  <cp:lastModifiedBy>MacBook</cp:lastModifiedBy>
  <cp:lastPrinted>2011-05-13T07:20:53Z</cp:lastPrinted>
  <dcterms:created xsi:type="dcterms:W3CDTF">2002-02-03T16:13:20Z</dcterms:created>
  <dcterms:modified xsi:type="dcterms:W3CDTF">2013-10-18T08:04:54Z</dcterms:modified>
  <cp:category/>
  <cp:version/>
  <cp:contentType/>
  <cp:contentStatus/>
</cp:coreProperties>
</file>